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ate1904="1"/>
  <mc:AlternateContent xmlns:mc="http://schemas.openxmlformats.org/markup-compatibility/2006">
    <mc:Choice Requires="x15">
      <x15ac:absPath xmlns:x15ac="http://schemas.microsoft.com/office/spreadsheetml/2010/11/ac" url="/Users/richardbarrans/Documents/UWyo/AY 2024/Fall 2024/ASTR 1050/A1050_labs/Constellation/"/>
    </mc:Choice>
  </mc:AlternateContent>
  <xr:revisionPtr revIDLastSave="0" documentId="13_ncr:1_{3E29AC09-1D5C-8241-9156-43A62F00F48D}" xr6:coauthVersionLast="36" xr6:coauthVersionMax="36" xr10:uidLastSave="{00000000-0000-0000-0000-000000000000}"/>
  <bookViews>
    <workbookView xWindow="100" yWindow="460" windowWidth="12120" windowHeight="11640" tabRatio="375" activeTab="1" xr2:uid="{00000000-000D-0000-FFFF-FFFF00000000}"/>
  </bookViews>
  <sheets>
    <sheet name="StarMap" sheetId="4" r:id="rId1"/>
    <sheet name="data" sheetId="1" r:id="rId2"/>
  </sheets>
  <calcPr calcId="181029"/>
</workbook>
</file>

<file path=xl/calcChain.xml><?xml version="1.0" encoding="utf-8"?>
<calcChain xmlns="http://schemas.openxmlformats.org/spreadsheetml/2006/main">
  <c r="Q69" i="1" l="1"/>
  <c r="S69" i="1"/>
  <c r="Q68" i="1"/>
  <c r="R68" i="1"/>
  <c r="Q72" i="1"/>
  <c r="R69" i="1"/>
  <c r="R72" i="1"/>
  <c r="S68" i="1"/>
  <c r="S72" i="1"/>
  <c r="K7" i="1"/>
  <c r="N7" i="1"/>
  <c r="L7" i="1"/>
  <c r="O7" i="1"/>
  <c r="Q7" i="1"/>
  <c r="K8" i="1"/>
  <c r="N8" i="1"/>
  <c r="L8" i="1"/>
  <c r="O8" i="1"/>
  <c r="Q8" i="1"/>
  <c r="K9" i="1"/>
  <c r="N9" i="1"/>
  <c r="L9" i="1"/>
  <c r="O9" i="1"/>
  <c r="Q9" i="1"/>
  <c r="K10" i="1"/>
  <c r="N10" i="1"/>
  <c r="L10" i="1"/>
  <c r="O10" i="1"/>
  <c r="Q10" i="1"/>
  <c r="K11" i="1"/>
  <c r="N11" i="1"/>
  <c r="L11" i="1"/>
  <c r="O11" i="1"/>
  <c r="Q11" i="1"/>
  <c r="K12" i="1"/>
  <c r="N12" i="1"/>
  <c r="L12" i="1"/>
  <c r="O12" i="1"/>
  <c r="Q12" i="1"/>
  <c r="K13" i="1"/>
  <c r="N13" i="1"/>
  <c r="L13" i="1"/>
  <c r="O13" i="1"/>
  <c r="Q13" i="1"/>
  <c r="K14" i="1"/>
  <c r="N14" i="1"/>
  <c r="L14" i="1"/>
  <c r="O14" i="1"/>
  <c r="Q14" i="1"/>
  <c r="K15" i="1"/>
  <c r="N15" i="1"/>
  <c r="L15" i="1"/>
  <c r="O15" i="1"/>
  <c r="Q15" i="1"/>
  <c r="K16" i="1"/>
  <c r="N16" i="1"/>
  <c r="L16" i="1"/>
  <c r="O16" i="1"/>
  <c r="Q16" i="1"/>
  <c r="K17" i="1"/>
  <c r="N17" i="1"/>
  <c r="L17" i="1"/>
  <c r="O17" i="1"/>
  <c r="Q17" i="1"/>
  <c r="K18" i="1"/>
  <c r="N18" i="1"/>
  <c r="L18" i="1"/>
  <c r="O18" i="1"/>
  <c r="Q18" i="1"/>
  <c r="K19" i="1"/>
  <c r="N19" i="1"/>
  <c r="L19" i="1"/>
  <c r="O19" i="1"/>
  <c r="Q19" i="1"/>
  <c r="K20" i="1"/>
  <c r="N20" i="1"/>
  <c r="L20" i="1"/>
  <c r="O20" i="1"/>
  <c r="Q20" i="1"/>
  <c r="K21" i="1"/>
  <c r="N21" i="1"/>
  <c r="L21" i="1"/>
  <c r="O21" i="1"/>
  <c r="Q21" i="1"/>
  <c r="K22" i="1"/>
  <c r="N22" i="1"/>
  <c r="L22" i="1"/>
  <c r="O22" i="1"/>
  <c r="Q22" i="1"/>
  <c r="K23" i="1"/>
  <c r="N23" i="1"/>
  <c r="L23" i="1"/>
  <c r="O23" i="1"/>
  <c r="Q23" i="1"/>
  <c r="K24" i="1"/>
  <c r="N24" i="1"/>
  <c r="L24" i="1"/>
  <c r="O24" i="1"/>
  <c r="Q24" i="1"/>
  <c r="K25" i="1"/>
  <c r="N25" i="1"/>
  <c r="L25" i="1"/>
  <c r="O25" i="1"/>
  <c r="Q25" i="1"/>
  <c r="K26" i="1"/>
  <c r="N26" i="1"/>
  <c r="L26" i="1"/>
  <c r="O26" i="1"/>
  <c r="Q26" i="1"/>
  <c r="K27" i="1"/>
  <c r="N27" i="1"/>
  <c r="L27" i="1"/>
  <c r="O27" i="1"/>
  <c r="Q27" i="1"/>
  <c r="K28" i="1"/>
  <c r="N28" i="1"/>
  <c r="L28" i="1"/>
  <c r="O28" i="1"/>
  <c r="Q28" i="1"/>
  <c r="K29" i="1"/>
  <c r="N29" i="1"/>
  <c r="L29" i="1"/>
  <c r="O29" i="1"/>
  <c r="Q29" i="1"/>
  <c r="K30" i="1"/>
  <c r="N30" i="1"/>
  <c r="L30" i="1"/>
  <c r="O30" i="1"/>
  <c r="Q30" i="1"/>
  <c r="K31" i="1"/>
  <c r="N31" i="1"/>
  <c r="L31" i="1"/>
  <c r="O31" i="1"/>
  <c r="Q31" i="1"/>
  <c r="K32" i="1"/>
  <c r="N32" i="1"/>
  <c r="L32" i="1"/>
  <c r="O32" i="1"/>
  <c r="Q32" i="1"/>
  <c r="K33" i="1"/>
  <c r="N33" i="1"/>
  <c r="L33" i="1"/>
  <c r="O33" i="1"/>
  <c r="Q33" i="1"/>
  <c r="K34" i="1"/>
  <c r="N34" i="1"/>
  <c r="L34" i="1"/>
  <c r="O34" i="1"/>
  <c r="Q34" i="1"/>
  <c r="K35" i="1"/>
  <c r="N35" i="1"/>
  <c r="L35" i="1"/>
  <c r="O35" i="1"/>
  <c r="Q35" i="1"/>
  <c r="K36" i="1"/>
  <c r="N36" i="1"/>
  <c r="Q36" i="1"/>
  <c r="K37" i="1"/>
  <c r="N37" i="1"/>
  <c r="Q37" i="1"/>
  <c r="K38" i="1"/>
  <c r="N38" i="1"/>
  <c r="Q38" i="1"/>
  <c r="K39" i="1"/>
  <c r="N39" i="1"/>
  <c r="Q39" i="1"/>
  <c r="K40" i="1"/>
  <c r="N40" i="1"/>
  <c r="Q40" i="1"/>
  <c r="K41" i="1"/>
  <c r="N41" i="1"/>
  <c r="Q41" i="1"/>
  <c r="K42" i="1"/>
  <c r="N42" i="1"/>
  <c r="Q42" i="1"/>
  <c r="K43" i="1"/>
  <c r="N43" i="1"/>
  <c r="Q43" i="1"/>
  <c r="K44" i="1"/>
  <c r="N44" i="1"/>
  <c r="Q44" i="1"/>
  <c r="K45" i="1"/>
  <c r="N45" i="1"/>
  <c r="Q45" i="1"/>
  <c r="K46" i="1"/>
  <c r="N46" i="1"/>
  <c r="Q46" i="1"/>
  <c r="K47" i="1"/>
  <c r="N47" i="1"/>
  <c r="Q47" i="1"/>
  <c r="K48" i="1"/>
  <c r="N48" i="1"/>
  <c r="Q48" i="1"/>
  <c r="K49" i="1"/>
  <c r="N49" i="1"/>
  <c r="Q49" i="1"/>
  <c r="K50" i="1"/>
  <c r="N50" i="1"/>
  <c r="Q50" i="1"/>
  <c r="K51" i="1"/>
  <c r="N51" i="1"/>
  <c r="Q51" i="1"/>
  <c r="K52" i="1"/>
  <c r="N52" i="1"/>
  <c r="Q52" i="1"/>
  <c r="K6" i="1"/>
  <c r="N6" i="1"/>
  <c r="L6" i="1"/>
  <c r="O6" i="1"/>
  <c r="Q6" i="1"/>
  <c r="Q57" i="1"/>
  <c r="M7" i="1"/>
  <c r="R7" i="1"/>
  <c r="M8" i="1"/>
  <c r="R8" i="1"/>
  <c r="M9" i="1"/>
  <c r="R9" i="1"/>
  <c r="M10" i="1"/>
  <c r="R10" i="1"/>
  <c r="M11" i="1"/>
  <c r="R11" i="1"/>
  <c r="M12" i="1"/>
  <c r="R12" i="1"/>
  <c r="M13" i="1"/>
  <c r="R13" i="1"/>
  <c r="M14" i="1"/>
  <c r="R14" i="1"/>
  <c r="M15" i="1"/>
  <c r="R15" i="1"/>
  <c r="M16" i="1"/>
  <c r="R16" i="1"/>
  <c r="M17" i="1"/>
  <c r="R17" i="1"/>
  <c r="M18" i="1"/>
  <c r="R18" i="1"/>
  <c r="M19" i="1"/>
  <c r="R19" i="1"/>
  <c r="M20" i="1"/>
  <c r="R20" i="1"/>
  <c r="M21" i="1"/>
  <c r="R21" i="1"/>
  <c r="M22" i="1"/>
  <c r="R22" i="1"/>
  <c r="M23" i="1"/>
  <c r="R23" i="1"/>
  <c r="M24" i="1"/>
  <c r="R24" i="1"/>
  <c r="M25" i="1"/>
  <c r="R25" i="1"/>
  <c r="M26" i="1"/>
  <c r="R26" i="1"/>
  <c r="M27" i="1"/>
  <c r="R27" i="1"/>
  <c r="M28" i="1"/>
  <c r="R28" i="1"/>
  <c r="M29" i="1"/>
  <c r="R29" i="1"/>
  <c r="M30" i="1"/>
  <c r="R30" i="1"/>
  <c r="M31" i="1"/>
  <c r="R31" i="1"/>
  <c r="M32" i="1"/>
  <c r="R32" i="1"/>
  <c r="M33" i="1"/>
  <c r="R33" i="1"/>
  <c r="M34" i="1"/>
  <c r="R34" i="1"/>
  <c r="M35" i="1"/>
  <c r="R35" i="1"/>
  <c r="M36" i="1"/>
  <c r="R36" i="1"/>
  <c r="M37" i="1"/>
  <c r="R37" i="1"/>
  <c r="M38" i="1"/>
  <c r="R38" i="1"/>
  <c r="M39" i="1"/>
  <c r="R39" i="1"/>
  <c r="M40" i="1"/>
  <c r="R40" i="1"/>
  <c r="M41" i="1"/>
  <c r="R41" i="1"/>
  <c r="M42" i="1"/>
  <c r="R42" i="1"/>
  <c r="M43" i="1"/>
  <c r="R43" i="1"/>
  <c r="M44" i="1"/>
  <c r="R44" i="1"/>
  <c r="M45" i="1"/>
  <c r="R45" i="1"/>
  <c r="M46" i="1"/>
  <c r="R46" i="1"/>
  <c r="M47" i="1"/>
  <c r="R47" i="1"/>
  <c r="M48" i="1"/>
  <c r="R48" i="1"/>
  <c r="M49" i="1"/>
  <c r="R49" i="1"/>
  <c r="M50" i="1"/>
  <c r="R50" i="1"/>
  <c r="M51" i="1"/>
  <c r="R51" i="1"/>
  <c r="M52" i="1"/>
  <c r="R52" i="1"/>
  <c r="M6" i="1"/>
  <c r="R6" i="1"/>
  <c r="R57" i="1"/>
  <c r="P7" i="1"/>
  <c r="S7" i="1"/>
  <c r="P8" i="1"/>
  <c r="S8" i="1"/>
  <c r="P9" i="1"/>
  <c r="S9" i="1"/>
  <c r="P10" i="1"/>
  <c r="S10" i="1"/>
  <c r="P11" i="1"/>
  <c r="S11" i="1"/>
  <c r="P12" i="1"/>
  <c r="S12" i="1"/>
  <c r="P13" i="1"/>
  <c r="S13" i="1"/>
  <c r="P14" i="1"/>
  <c r="S14" i="1"/>
  <c r="P15" i="1"/>
  <c r="S15" i="1"/>
  <c r="P16" i="1"/>
  <c r="S16" i="1"/>
  <c r="P17" i="1"/>
  <c r="S17" i="1"/>
  <c r="P18" i="1"/>
  <c r="S18" i="1"/>
  <c r="P19" i="1"/>
  <c r="S19" i="1"/>
  <c r="P20" i="1"/>
  <c r="S20" i="1"/>
  <c r="P21" i="1"/>
  <c r="S21" i="1"/>
  <c r="P22" i="1"/>
  <c r="S22" i="1"/>
  <c r="P23" i="1"/>
  <c r="S23" i="1"/>
  <c r="P24" i="1"/>
  <c r="S24" i="1"/>
  <c r="P25" i="1"/>
  <c r="S25" i="1"/>
  <c r="P26" i="1"/>
  <c r="S26" i="1"/>
  <c r="P27" i="1"/>
  <c r="S27" i="1"/>
  <c r="P28" i="1"/>
  <c r="S28" i="1"/>
  <c r="P29" i="1"/>
  <c r="S29" i="1"/>
  <c r="P30" i="1"/>
  <c r="S30" i="1"/>
  <c r="P31" i="1"/>
  <c r="S31" i="1"/>
  <c r="P32" i="1"/>
  <c r="S32" i="1"/>
  <c r="P33" i="1"/>
  <c r="S33" i="1"/>
  <c r="P34" i="1"/>
  <c r="S34" i="1"/>
  <c r="P35" i="1"/>
  <c r="S35" i="1"/>
  <c r="L36" i="1"/>
  <c r="P36" i="1"/>
  <c r="S36" i="1"/>
  <c r="L37" i="1"/>
  <c r="P37" i="1"/>
  <c r="S37" i="1"/>
  <c r="L38" i="1"/>
  <c r="P38" i="1"/>
  <c r="S38" i="1"/>
  <c r="L39" i="1"/>
  <c r="P39" i="1"/>
  <c r="S39" i="1"/>
  <c r="L40" i="1"/>
  <c r="P40" i="1"/>
  <c r="S40" i="1"/>
  <c r="L41" i="1"/>
  <c r="P41" i="1"/>
  <c r="S41" i="1"/>
  <c r="L42" i="1"/>
  <c r="P42" i="1"/>
  <c r="S42" i="1"/>
  <c r="L43" i="1"/>
  <c r="P43" i="1"/>
  <c r="S43" i="1"/>
  <c r="L44" i="1"/>
  <c r="P44" i="1"/>
  <c r="S44" i="1"/>
  <c r="L45" i="1"/>
  <c r="P45" i="1"/>
  <c r="S45" i="1"/>
  <c r="L46" i="1"/>
  <c r="P46" i="1"/>
  <c r="S46" i="1"/>
  <c r="L47" i="1"/>
  <c r="P47" i="1"/>
  <c r="S47" i="1"/>
  <c r="L48" i="1"/>
  <c r="P48" i="1"/>
  <c r="S48" i="1"/>
  <c r="L49" i="1"/>
  <c r="P49" i="1"/>
  <c r="S49" i="1"/>
  <c r="L50" i="1"/>
  <c r="P50" i="1"/>
  <c r="S50" i="1"/>
  <c r="L51" i="1"/>
  <c r="P51" i="1"/>
  <c r="S51" i="1"/>
  <c r="L52" i="1"/>
  <c r="P52" i="1"/>
  <c r="S52" i="1"/>
  <c r="P6" i="1"/>
  <c r="S6" i="1"/>
  <c r="S57" i="1"/>
  <c r="R58" i="1"/>
  <c r="S60" i="1"/>
  <c r="Q60" i="1"/>
  <c r="R60" i="1"/>
  <c r="R61" i="1"/>
  <c r="S65" i="1"/>
  <c r="Q66" i="1" a="1"/>
  <c r="S66" i="1"/>
  <c r="S74" i="1"/>
  <c r="R64" i="1"/>
  <c r="R65" i="1"/>
  <c r="R66" i="1"/>
  <c r="R74" i="1"/>
  <c r="Q64" i="1"/>
  <c r="Q65" i="1"/>
  <c r="Q66" i="1"/>
  <c r="Q74" i="1"/>
  <c r="R75" i="1"/>
  <c r="Q78" i="1"/>
  <c r="R78" i="1"/>
  <c r="T7" i="1"/>
  <c r="Q79" i="1"/>
  <c r="R79" i="1"/>
  <c r="S79" i="1"/>
  <c r="U7" i="1"/>
  <c r="V7" i="1"/>
  <c r="T8" i="1"/>
  <c r="U8" i="1"/>
  <c r="V8" i="1"/>
  <c r="T9" i="1"/>
  <c r="U9" i="1"/>
  <c r="V9" i="1"/>
  <c r="T10" i="1"/>
  <c r="U10" i="1"/>
  <c r="V10" i="1"/>
  <c r="T11" i="1"/>
  <c r="U11" i="1"/>
  <c r="V11" i="1"/>
  <c r="T12" i="1"/>
  <c r="U12" i="1"/>
  <c r="V12" i="1"/>
  <c r="T13" i="1"/>
  <c r="U13" i="1"/>
  <c r="V13" i="1"/>
  <c r="T14" i="1"/>
  <c r="U14" i="1"/>
  <c r="V14" i="1"/>
  <c r="T15" i="1"/>
  <c r="U15" i="1"/>
  <c r="V15" i="1"/>
  <c r="T16" i="1"/>
  <c r="U16" i="1"/>
  <c r="V16" i="1"/>
  <c r="T17" i="1"/>
  <c r="U17" i="1"/>
  <c r="V17" i="1"/>
  <c r="T18" i="1"/>
  <c r="U18" i="1"/>
  <c r="V18" i="1"/>
  <c r="T19" i="1"/>
  <c r="U19" i="1"/>
  <c r="V19" i="1"/>
  <c r="T20" i="1"/>
  <c r="U20" i="1"/>
  <c r="V20" i="1"/>
  <c r="T21" i="1"/>
  <c r="U21" i="1"/>
  <c r="V21" i="1"/>
  <c r="T22" i="1"/>
  <c r="U22" i="1"/>
  <c r="V22" i="1"/>
  <c r="T23" i="1"/>
  <c r="U23" i="1"/>
  <c r="V23" i="1"/>
  <c r="T24" i="1"/>
  <c r="U24" i="1"/>
  <c r="V24" i="1"/>
  <c r="T25" i="1"/>
  <c r="U25" i="1"/>
  <c r="V25" i="1"/>
  <c r="T26" i="1"/>
  <c r="U26" i="1"/>
  <c r="V26" i="1"/>
  <c r="T27" i="1"/>
  <c r="U27" i="1"/>
  <c r="V27" i="1"/>
  <c r="T28" i="1"/>
  <c r="U28" i="1"/>
  <c r="V28" i="1"/>
  <c r="T29" i="1"/>
  <c r="U29" i="1"/>
  <c r="V29" i="1"/>
  <c r="T30" i="1"/>
  <c r="U30" i="1"/>
  <c r="V30" i="1"/>
  <c r="T31" i="1"/>
  <c r="U31" i="1"/>
  <c r="V31" i="1"/>
  <c r="T32" i="1"/>
  <c r="U32" i="1"/>
  <c r="V32" i="1"/>
  <c r="T33" i="1"/>
  <c r="U33" i="1"/>
  <c r="V33" i="1"/>
  <c r="T34" i="1"/>
  <c r="U34" i="1"/>
  <c r="V34" i="1"/>
  <c r="T35" i="1"/>
  <c r="U35" i="1"/>
  <c r="V35" i="1"/>
  <c r="T36" i="1"/>
  <c r="U36" i="1"/>
  <c r="V36" i="1"/>
  <c r="T37" i="1"/>
  <c r="U37" i="1"/>
  <c r="V37" i="1"/>
  <c r="T38" i="1"/>
  <c r="U38" i="1"/>
  <c r="V38" i="1"/>
  <c r="T39" i="1"/>
  <c r="U39" i="1"/>
  <c r="V39" i="1"/>
  <c r="T40" i="1"/>
  <c r="U40" i="1"/>
  <c r="V40" i="1"/>
  <c r="T41" i="1"/>
  <c r="U41" i="1"/>
  <c r="V41" i="1"/>
  <c r="T42" i="1"/>
  <c r="U42" i="1"/>
  <c r="V42" i="1"/>
  <c r="T43" i="1"/>
  <c r="U43" i="1"/>
  <c r="V43" i="1"/>
  <c r="T44" i="1"/>
  <c r="U44" i="1"/>
  <c r="V44" i="1"/>
  <c r="T45" i="1"/>
  <c r="U45" i="1"/>
  <c r="V45" i="1"/>
  <c r="T46" i="1"/>
  <c r="U46" i="1"/>
  <c r="V46" i="1"/>
  <c r="T47" i="1"/>
  <c r="U47" i="1"/>
  <c r="V47" i="1"/>
  <c r="T48" i="1"/>
  <c r="U48" i="1"/>
  <c r="V48" i="1"/>
  <c r="T49" i="1"/>
  <c r="U49" i="1"/>
  <c r="V49" i="1"/>
  <c r="T50" i="1"/>
  <c r="U50" i="1"/>
  <c r="V50" i="1"/>
  <c r="T51" i="1"/>
  <c r="U51" i="1"/>
  <c r="V51" i="1"/>
  <c r="T52" i="1"/>
  <c r="U52" i="1"/>
  <c r="V52" i="1"/>
  <c r="T53" i="1"/>
  <c r="U53" i="1"/>
  <c r="V53" i="1"/>
  <c r="T54" i="1"/>
  <c r="U54" i="1"/>
  <c r="V54" i="1"/>
  <c r="T55" i="1"/>
  <c r="U55" i="1"/>
  <c r="V55" i="1"/>
  <c r="V6" i="1"/>
  <c r="U6" i="1"/>
  <c r="T6" i="1"/>
  <c r="Q80" i="1" a="1"/>
  <c r="S80" i="1"/>
  <c r="R80" i="1"/>
  <c r="Q80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7" i="1"/>
  <c r="X6" i="1"/>
  <c r="W7" i="1"/>
  <c r="Y7" i="1"/>
  <c r="Z7" i="1"/>
  <c r="W8" i="1"/>
  <c r="Y8" i="1"/>
  <c r="Z8" i="1"/>
  <c r="W9" i="1"/>
  <c r="Y9" i="1"/>
  <c r="Z9" i="1"/>
  <c r="W10" i="1"/>
  <c r="Y10" i="1"/>
  <c r="Z10" i="1"/>
  <c r="W11" i="1"/>
  <c r="Y11" i="1"/>
  <c r="Z11" i="1"/>
  <c r="W12" i="1"/>
  <c r="Y12" i="1"/>
  <c r="Z12" i="1"/>
  <c r="W13" i="1"/>
  <c r="Y13" i="1"/>
  <c r="Z13" i="1"/>
  <c r="W14" i="1"/>
  <c r="Y14" i="1"/>
  <c r="Z14" i="1"/>
  <c r="W15" i="1"/>
  <c r="Y15" i="1"/>
  <c r="Z15" i="1"/>
  <c r="W16" i="1"/>
  <c r="Y16" i="1"/>
  <c r="Z16" i="1"/>
  <c r="W17" i="1"/>
  <c r="Y17" i="1"/>
  <c r="Z17" i="1"/>
  <c r="W18" i="1"/>
  <c r="Y18" i="1"/>
  <c r="Z18" i="1"/>
  <c r="W19" i="1"/>
  <c r="Y19" i="1"/>
  <c r="Z19" i="1"/>
  <c r="W20" i="1"/>
  <c r="Y20" i="1"/>
  <c r="Z20" i="1"/>
  <c r="W21" i="1"/>
  <c r="Y21" i="1"/>
  <c r="Z21" i="1"/>
  <c r="W22" i="1"/>
  <c r="Y22" i="1"/>
  <c r="Z22" i="1"/>
  <c r="W23" i="1"/>
  <c r="Y23" i="1"/>
  <c r="Z23" i="1"/>
  <c r="W24" i="1"/>
  <c r="Y24" i="1"/>
  <c r="Z24" i="1"/>
  <c r="W25" i="1"/>
  <c r="Y25" i="1"/>
  <c r="Z25" i="1"/>
  <c r="W26" i="1"/>
  <c r="Y26" i="1"/>
  <c r="Z26" i="1"/>
  <c r="W27" i="1"/>
  <c r="Y27" i="1"/>
  <c r="Z27" i="1"/>
  <c r="W28" i="1"/>
  <c r="Y28" i="1"/>
  <c r="Z28" i="1"/>
  <c r="W29" i="1"/>
  <c r="Y29" i="1"/>
  <c r="Z29" i="1"/>
  <c r="W30" i="1"/>
  <c r="Y30" i="1"/>
  <c r="Z30" i="1"/>
  <c r="W31" i="1"/>
  <c r="Y31" i="1"/>
  <c r="Z31" i="1"/>
  <c r="W32" i="1"/>
  <c r="Y32" i="1"/>
  <c r="Z32" i="1"/>
  <c r="W33" i="1"/>
  <c r="Y33" i="1"/>
  <c r="Z33" i="1"/>
  <c r="W34" i="1"/>
  <c r="Y34" i="1"/>
  <c r="Z34" i="1"/>
  <c r="W35" i="1"/>
  <c r="Y35" i="1"/>
  <c r="Z35" i="1"/>
  <c r="Y36" i="1"/>
  <c r="Z36" i="1"/>
  <c r="Y37" i="1"/>
  <c r="Z37" i="1"/>
  <c r="Y38" i="1"/>
  <c r="Z38" i="1"/>
  <c r="Y39" i="1"/>
  <c r="Z39" i="1"/>
  <c r="Y40" i="1"/>
  <c r="Z40" i="1"/>
  <c r="Y41" i="1"/>
  <c r="Z41" i="1"/>
  <c r="Y42" i="1"/>
  <c r="Z42" i="1"/>
  <c r="Y43" i="1"/>
  <c r="Z43" i="1"/>
  <c r="Y44" i="1"/>
  <c r="Z44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W6" i="1"/>
  <c r="Y6" i="1"/>
  <c r="Z6" i="1"/>
  <c r="L53" i="1"/>
  <c r="L54" i="1"/>
  <c r="L55" i="1"/>
  <c r="K53" i="1"/>
  <c r="K54" i="1"/>
  <c r="K55" i="1"/>
  <c r="J5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6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AB4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Richard Barrans</author>
  </authors>
  <commentList>
    <comment ref="K4" authorId="0" shapeId="0" xr:uid="{00000000-0006-0000-0100-000001000000}">
      <text>
        <r>
          <rPr>
            <sz val="9"/>
            <color indexed="81"/>
            <rFont val="Geneva"/>
            <family val="2"/>
          </rPr>
          <t>Transforming right ascension in hours left of March equinox to spherical coordinate theta in radians left of x axis.</t>
        </r>
      </text>
    </comment>
    <comment ref="L4" authorId="0" shapeId="0" xr:uid="{00000000-0006-0000-0100-000002000000}">
      <text>
        <r>
          <rPr>
            <sz val="9"/>
            <color indexed="81"/>
            <rFont val="Geneva"/>
            <family val="2"/>
          </rPr>
          <t>Transforming declination in degrees north of equator to spherical coordinate phi in radians from positive z axis.</t>
        </r>
      </text>
    </comment>
    <comment ref="T4" authorId="0" shapeId="0" xr:uid="{00000000-0006-0000-0100-000003000000}">
      <text>
        <r>
          <rPr>
            <sz val="9"/>
            <color indexed="81"/>
            <rFont val="Geneva"/>
            <family val="2"/>
          </rPr>
          <t>Transformed so that the central vector is the new z axis (z') and north is pi/2 direction</t>
        </r>
      </text>
    </comment>
    <comment ref="W5" authorId="0" shapeId="0" xr:uid="{00000000-0006-0000-0100-000004000000}">
      <text>
        <r>
          <rPr>
            <sz val="9"/>
            <color indexed="81"/>
            <rFont val="Geneva"/>
            <family val="2"/>
          </rPr>
          <t>Actually phi' of transformed spherical coordinates.</t>
        </r>
      </text>
    </comment>
    <comment ref="X5" authorId="0" shapeId="0" xr:uid="{00000000-0006-0000-0100-000005000000}">
      <text>
        <r>
          <rPr>
            <sz val="9"/>
            <color indexed="81"/>
            <rFont val="Geneva"/>
            <family val="2"/>
          </rPr>
          <t>Actually -theta' of transformed spherical coordinates, to correct for view perspective outward from origin</t>
        </r>
      </text>
    </comment>
    <comment ref="Y5" authorId="0" shapeId="0" xr:uid="{00000000-0006-0000-0100-000006000000}">
      <text>
        <r>
          <rPr>
            <sz val="9"/>
            <color indexed="81"/>
            <rFont val="Geneva"/>
            <family val="2"/>
          </rPr>
          <t>Phi transformed to account for the flat screen, so that wiewing from the proper distance above the midpoint of the plot gives true angular positions of the objects.</t>
        </r>
      </text>
    </comment>
    <comment ref="J56" authorId="0" shapeId="0" xr:uid="{00000000-0006-0000-0100-000007000000}">
      <text>
        <r>
          <rPr>
            <sz val="9"/>
            <color indexed="81"/>
            <rFont val="Geneva"/>
            <family val="2"/>
          </rPr>
          <t>Should exceed greatest magnitude value.</t>
        </r>
      </text>
    </comment>
    <comment ref="Q58" authorId="0" shapeId="0" xr:uid="{00000000-0006-0000-0100-000008000000}">
      <text>
        <r>
          <rPr>
            <sz val="9"/>
            <color indexed="81"/>
            <rFont val="Geneva"/>
            <family val="2"/>
          </rPr>
          <t>magnitude of middle position vector</t>
        </r>
      </text>
    </comment>
    <comment ref="Q59" authorId="0" shapeId="0" xr:uid="{00000000-0006-0000-0100-000009000000}">
      <text>
        <r>
          <rPr>
            <sz val="9"/>
            <color indexed="81"/>
            <rFont val="Geneva"/>
            <family val="2"/>
          </rPr>
          <t>Middle position vector extended to unit sphere</t>
        </r>
      </text>
    </comment>
    <comment ref="Q61" authorId="0" shapeId="0" xr:uid="{00000000-0006-0000-0100-00000A000000}">
      <text>
        <r>
          <rPr>
            <sz val="9"/>
            <color indexed="81"/>
            <rFont val="Geneva"/>
            <family val="2"/>
          </rPr>
          <t>This is the magnitude of the projection of the midpoint unit vector onto the xy plane.</t>
        </r>
      </text>
    </comment>
    <comment ref="Q63" authorId="0" shapeId="0" xr:uid="{00000000-0006-0000-0100-00000B000000}">
      <text>
        <r>
          <rPr>
            <sz val="9"/>
            <color indexed="81"/>
            <rFont val="Geneva"/>
            <family val="2"/>
          </rPr>
          <t xml:space="preserve">This is the direction cosine matrix for transforming to the new coordinate system in which the </t>
        </r>
        <r>
          <rPr>
            <i/>
            <sz val="9"/>
            <color indexed="81"/>
            <rFont val="Geneva"/>
            <family val="2"/>
          </rPr>
          <t>z'</t>
        </r>
        <r>
          <rPr>
            <sz val="9"/>
            <color indexed="81"/>
            <rFont val="Geneva"/>
            <family val="2"/>
          </rPr>
          <t xml:space="preserve">-axis points to the middle postion of the constellation and the new </t>
        </r>
        <r>
          <rPr>
            <i/>
            <sz val="9"/>
            <color indexed="81"/>
            <rFont val="Geneva"/>
            <family val="2"/>
          </rPr>
          <t>x'</t>
        </r>
        <r>
          <rPr>
            <sz val="9"/>
            <color indexed="81"/>
            <rFont val="Geneva"/>
            <family val="2"/>
          </rPr>
          <t xml:space="preserve">-axis is in the old </t>
        </r>
        <r>
          <rPr>
            <i/>
            <sz val="9"/>
            <color indexed="81"/>
            <rFont val="Geneva"/>
            <family val="2"/>
          </rPr>
          <t>xy</t>
        </r>
        <r>
          <rPr>
            <sz val="9"/>
            <color indexed="81"/>
            <rFont val="Geneva"/>
            <family val="2"/>
          </rPr>
          <t xml:space="preserve"> plane.  
The new </t>
        </r>
        <r>
          <rPr>
            <i/>
            <sz val="9"/>
            <color indexed="81"/>
            <rFont val="Geneva"/>
            <family val="2"/>
          </rPr>
          <t>x'y'z'</t>
        </r>
        <r>
          <rPr>
            <sz val="9"/>
            <color indexed="81"/>
            <rFont val="Geneva"/>
            <family val="2"/>
          </rPr>
          <t xml:space="preserve"> coordinates of any vector are its old </t>
        </r>
        <r>
          <rPr>
            <i/>
            <sz val="9"/>
            <color indexed="81"/>
            <rFont val="Geneva"/>
            <family val="2"/>
          </rPr>
          <t>xyz</t>
        </r>
        <r>
          <rPr>
            <sz val="9"/>
            <color indexed="81"/>
            <rFont val="Geneva"/>
            <family val="2"/>
          </rPr>
          <t xml:space="preserve"> coordinates multiplied by this direction cosine matrix.</t>
        </r>
      </text>
    </comment>
    <comment ref="Q69" authorId="0" shapeId="0" xr:uid="{00000000-0006-0000-0100-00000C000000}">
      <text>
        <r>
          <rPr>
            <sz val="9"/>
            <color indexed="81"/>
            <rFont val="Geneva"/>
            <family val="2"/>
          </rPr>
          <t>180° term to move the constellation the nudge direction, opposite the movement of the center point. Negtive has something to do with viewpoint.</t>
        </r>
      </text>
    </comment>
    <comment ref="Q71" authorId="0" shapeId="0" xr:uid="{00000000-0006-0000-0100-00000D000000}">
      <text>
        <r>
          <rPr>
            <sz val="9"/>
            <color indexed="81"/>
            <rFont val="Geneva"/>
            <family val="2"/>
          </rPr>
          <t>Direction of nudged z-axis in coordinates of "un-nudged" transformed cordinates (where the z'-direction is defined as the midpoint of the constellation).</t>
        </r>
      </text>
    </comment>
    <comment ref="Q73" authorId="0" shapeId="0" xr:uid="{00000000-0006-0000-0100-00000E000000}">
      <text>
        <r>
          <rPr>
            <sz val="9"/>
            <color indexed="81"/>
            <rFont val="Geneva"/>
            <family val="2"/>
          </rPr>
          <t>Nudged new z'-axis in terms of the original coordinates</t>
        </r>
      </text>
    </comment>
    <comment ref="Q75" authorId="0" shapeId="0" xr:uid="{00000000-0006-0000-0100-00000F000000}">
      <text>
        <r>
          <rPr>
            <sz val="9"/>
            <color indexed="81"/>
            <rFont val="Geneva"/>
            <family val="2"/>
          </rPr>
          <t>This is the magnitude of the projection of the nudged midpoint unit vector onto the xy plane.</t>
        </r>
      </text>
    </comment>
    <comment ref="Q77" authorId="0" shapeId="0" xr:uid="{00000000-0006-0000-0100-000010000000}">
      <text>
        <r>
          <rPr>
            <sz val="9"/>
            <color indexed="81"/>
            <rFont val="Geneva"/>
            <family val="2"/>
          </rPr>
          <t xml:space="preserve">This is the direction cosine matrix for transforming to the new coordinate system in which the </t>
        </r>
        <r>
          <rPr>
            <i/>
            <sz val="9"/>
            <color indexed="81"/>
            <rFont val="Geneva"/>
            <family val="2"/>
          </rPr>
          <t>z'</t>
        </r>
        <r>
          <rPr>
            <sz val="9"/>
            <color indexed="81"/>
            <rFont val="Geneva"/>
            <family val="2"/>
          </rPr>
          <t xml:space="preserve">-axis points to the middle postion of the constellation and the new </t>
        </r>
        <r>
          <rPr>
            <i/>
            <sz val="9"/>
            <color indexed="81"/>
            <rFont val="Geneva"/>
            <family val="2"/>
          </rPr>
          <t>x'</t>
        </r>
        <r>
          <rPr>
            <sz val="9"/>
            <color indexed="81"/>
            <rFont val="Geneva"/>
            <family val="2"/>
          </rPr>
          <t xml:space="preserve">-axis is in the old </t>
        </r>
        <r>
          <rPr>
            <i/>
            <sz val="9"/>
            <color indexed="81"/>
            <rFont val="Geneva"/>
            <family val="2"/>
          </rPr>
          <t>xy</t>
        </r>
        <r>
          <rPr>
            <sz val="9"/>
            <color indexed="81"/>
            <rFont val="Geneva"/>
            <family val="2"/>
          </rPr>
          <t xml:space="preserve"> plane.  
The new </t>
        </r>
        <r>
          <rPr>
            <i/>
            <sz val="9"/>
            <color indexed="81"/>
            <rFont val="Geneva"/>
            <family val="2"/>
          </rPr>
          <t>x'y'z'</t>
        </r>
        <r>
          <rPr>
            <sz val="9"/>
            <color indexed="81"/>
            <rFont val="Geneva"/>
            <family val="2"/>
          </rPr>
          <t xml:space="preserve"> coordinates of any vector are its old </t>
        </r>
        <r>
          <rPr>
            <i/>
            <sz val="9"/>
            <color indexed="81"/>
            <rFont val="Geneva"/>
            <family val="2"/>
          </rPr>
          <t>xyz</t>
        </r>
        <r>
          <rPr>
            <sz val="9"/>
            <color indexed="81"/>
            <rFont val="Geneva"/>
            <family val="2"/>
          </rPr>
          <t xml:space="preserve"> coordinates multiplied by this direction cosine matrix.</t>
        </r>
      </text>
    </comment>
  </commentList>
</comments>
</file>

<file path=xl/sharedStrings.xml><?xml version="1.0" encoding="utf-8"?>
<sst xmlns="http://schemas.openxmlformats.org/spreadsheetml/2006/main" count="74" uniqueCount="59">
  <si>
    <t>star</t>
  </si>
  <si>
    <t>h</t>
  </si>
  <si>
    <t>min</t>
  </si>
  <si>
    <t>degr</t>
  </si>
  <si>
    <t>radians</t>
  </si>
  <si>
    <t>x</t>
  </si>
  <si>
    <t>y</t>
  </si>
  <si>
    <t>z</t>
  </si>
  <si>
    <t>R</t>
  </si>
  <si>
    <t>X'</t>
  </si>
  <si>
    <t>Y'</t>
  </si>
  <si>
    <t>m</t>
  </si>
  <si>
    <t>sec</t>
  </si>
  <si>
    <t>f</t>
  </si>
  <si>
    <t>q</t>
  </si>
  <si>
    <r>
      <t>sin(</t>
    </r>
    <r>
      <rPr>
        <i/>
        <sz val="10"/>
        <rFont val="Symbol"/>
        <charset val="2"/>
      </rPr>
      <t>q</t>
    </r>
    <r>
      <rPr>
        <sz val="10"/>
        <rFont val="Verdana"/>
        <family val="2"/>
      </rPr>
      <t>)</t>
    </r>
  </si>
  <si>
    <r>
      <t>cos(</t>
    </r>
    <r>
      <rPr>
        <i/>
        <sz val="10"/>
        <rFont val="Symbol"/>
        <charset val="2"/>
      </rPr>
      <t>f</t>
    </r>
    <r>
      <rPr>
        <sz val="10"/>
        <rFont val="Verdana"/>
        <family val="2"/>
      </rPr>
      <t>)</t>
    </r>
  </si>
  <si>
    <r>
      <t>sin(</t>
    </r>
    <r>
      <rPr>
        <i/>
        <sz val="10"/>
        <rFont val="Symbol"/>
        <charset val="2"/>
      </rPr>
      <t>f</t>
    </r>
    <r>
      <rPr>
        <sz val="10"/>
        <rFont val="Verdana"/>
        <family val="2"/>
      </rPr>
      <t>)</t>
    </r>
  </si>
  <si>
    <r>
      <t>cos(</t>
    </r>
    <r>
      <rPr>
        <i/>
        <sz val="10"/>
        <rFont val="Symbol"/>
        <charset val="2"/>
      </rPr>
      <t>q</t>
    </r>
    <r>
      <rPr>
        <sz val="10"/>
        <rFont val="Verdana"/>
        <family val="2"/>
      </rPr>
      <t>)</t>
    </r>
  </si>
  <si>
    <t>Transformed Cartesian Coords</t>
  </si>
  <si>
    <r>
      <t>z'</t>
    </r>
    <r>
      <rPr>
        <vertAlign val="subscript"/>
        <sz val="10"/>
        <rFont val="Verdana"/>
        <family val="2"/>
      </rPr>
      <t>x</t>
    </r>
  </si>
  <si>
    <r>
      <t>z'</t>
    </r>
    <r>
      <rPr>
        <vertAlign val="subscript"/>
        <sz val="10"/>
        <rFont val="Verdana"/>
        <family val="2"/>
      </rPr>
      <t>z</t>
    </r>
  </si>
  <si>
    <r>
      <t>z'</t>
    </r>
    <r>
      <rPr>
        <vertAlign val="subscript"/>
        <sz val="10"/>
        <rFont val="Verdana"/>
        <family val="2"/>
      </rPr>
      <t>y</t>
    </r>
  </si>
  <si>
    <t>Initial Cartesian Coords</t>
  </si>
  <si>
    <t>Declination</t>
  </si>
  <si>
    <t>l</t>
  </si>
  <si>
    <t>n</t>
  </si>
  <si>
    <r>
      <t xml:space="preserve">Direction Cosines of </t>
    </r>
    <r>
      <rPr>
        <i/>
        <sz val="10"/>
        <rFont val="Verdana"/>
        <family val="2"/>
      </rPr>
      <t>x'y'z'</t>
    </r>
    <r>
      <rPr>
        <sz val="10"/>
        <rFont val="Verdana"/>
        <family val="2"/>
      </rPr>
      <t xml:space="preserve"> Axes</t>
    </r>
  </si>
  <si>
    <t>x'</t>
  </si>
  <si>
    <t>y'</t>
  </si>
  <si>
    <t>z'</t>
  </si>
  <si>
    <t>size</t>
  </si>
  <si>
    <t>Hemisphere</t>
  </si>
  <si>
    <t>N</t>
  </si>
  <si>
    <r>
      <t>x</t>
    </r>
    <r>
      <rPr>
        <sz val="10"/>
        <rFont val="Verdana"/>
        <family val="2"/>
      </rPr>
      <t>'</t>
    </r>
  </si>
  <si>
    <r>
      <t>y</t>
    </r>
    <r>
      <rPr>
        <sz val="10"/>
        <rFont val="Verdana"/>
        <family val="2"/>
      </rPr>
      <t>'</t>
    </r>
  </si>
  <si>
    <r>
      <t>z</t>
    </r>
    <r>
      <rPr>
        <sz val="10"/>
        <rFont val="Verdana"/>
        <family val="2"/>
      </rPr>
      <t>'</t>
    </r>
  </si>
  <si>
    <t>+/–</t>
  </si>
  <si>
    <t>mid x</t>
  </si>
  <si>
    <t>mid y</t>
  </si>
  <si>
    <t>mid z</t>
  </si>
  <si>
    <t>r</t>
  </si>
  <si>
    <t>Nudge amt.</t>
  </si>
  <si>
    <t>° (right = 0; up = 90; left = 180; down = 270)</t>
  </si>
  <si>
    <r>
      <t>z"</t>
    </r>
    <r>
      <rPr>
        <vertAlign val="subscript"/>
        <sz val="10"/>
        <rFont val="Verdana"/>
        <family val="2"/>
      </rPr>
      <t>x</t>
    </r>
  </si>
  <si>
    <r>
      <t>z"</t>
    </r>
    <r>
      <rPr>
        <vertAlign val="subscript"/>
        <sz val="10"/>
        <rFont val="Verdana"/>
        <family val="2"/>
      </rPr>
      <t>y</t>
    </r>
  </si>
  <si>
    <r>
      <t>z"</t>
    </r>
    <r>
      <rPr>
        <vertAlign val="subscript"/>
        <sz val="10"/>
        <rFont val="Verdana"/>
        <family val="2"/>
      </rPr>
      <t>z</t>
    </r>
  </si>
  <si>
    <r>
      <t>x</t>
    </r>
    <r>
      <rPr>
        <sz val="10"/>
        <rFont val="Verdana"/>
        <family val="2"/>
      </rPr>
      <t>"</t>
    </r>
  </si>
  <si>
    <r>
      <t>y</t>
    </r>
    <r>
      <rPr>
        <sz val="10"/>
        <rFont val="Verdana"/>
        <family val="2"/>
      </rPr>
      <t>"</t>
    </r>
  </si>
  <si>
    <r>
      <t>z</t>
    </r>
    <r>
      <rPr>
        <sz val="10"/>
        <rFont val="Verdana"/>
        <family val="2"/>
      </rPr>
      <t>"</t>
    </r>
  </si>
  <si>
    <r>
      <t>R</t>
    </r>
    <r>
      <rPr>
        <vertAlign val="subscript"/>
        <sz val="10"/>
        <rFont val="Verdana"/>
        <family val="2"/>
      </rPr>
      <t>xy</t>
    </r>
  </si>
  <si>
    <r>
      <t xml:space="preserve">nudge </t>
    </r>
    <r>
      <rPr>
        <i/>
        <sz val="10"/>
        <rFont val="Symbol"/>
        <charset val="2"/>
      </rPr>
      <t>q</t>
    </r>
  </si>
  <si>
    <r>
      <t xml:space="preserve">nudge </t>
    </r>
    <r>
      <rPr>
        <i/>
        <sz val="10"/>
        <rFont val="Symbol"/>
        <charset val="2"/>
      </rPr>
      <t>f</t>
    </r>
  </si>
  <si>
    <t>sine</t>
  </si>
  <si>
    <t>cosine</t>
  </si>
  <si>
    <r>
      <t xml:space="preserve">Direction Cosines of nudged </t>
    </r>
    <r>
      <rPr>
        <i/>
        <sz val="10"/>
        <rFont val="Verdana"/>
        <family val="2"/>
      </rPr>
      <t>x'y'z'</t>
    </r>
    <r>
      <rPr>
        <sz val="10"/>
        <rFont val="Verdana"/>
        <family val="2"/>
      </rPr>
      <t xml:space="preserve"> Axes</t>
    </r>
  </si>
  <si>
    <t>Right Ascension</t>
  </si>
  <si>
    <t>° (up to 20°)</t>
  </si>
  <si>
    <t>Nudge 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</si>
</sst>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Verdana"/>
    </font>
    <font>
      <i/>
      <sz val="10"/>
      <name val="Verdana"/>
      <family val="2"/>
    </font>
    <font>
      <sz val="8"/>
      <name val="Verdana"/>
      <family val="2"/>
    </font>
    <font>
      <i/>
      <sz val="10"/>
      <name val="Symbol"/>
      <charset val="2"/>
    </font>
    <font>
      <sz val="9"/>
      <color indexed="81"/>
      <name val="Geneva"/>
      <family val="2"/>
    </font>
    <font>
      <vertAlign val="subscript"/>
      <sz val="10"/>
      <name val="Verdana"/>
      <family val="2"/>
    </font>
    <font>
      <i/>
      <sz val="9"/>
      <color indexed="81"/>
      <name val="Geneva"/>
      <family val="2"/>
    </font>
    <font>
      <sz val="10"/>
      <color indexed="21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0" xfId="0" applyAlignment="1">
      <alignment horizontal="centerContinuous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0" xfId="0" applyFont="1" applyAlignment="1">
      <alignment horizontal="center"/>
    </xf>
    <xf numFmtId="0" fontId="1" fillId="0" borderId="2" xfId="0" applyFont="1" applyBorder="1"/>
    <xf numFmtId="0" fontId="0" fillId="0" borderId="14" xfId="0" applyBorder="1" applyAlignment="1">
      <alignment horizontal="centerContinuous"/>
    </xf>
    <xf numFmtId="0" fontId="0" fillId="0" borderId="18" xfId="0" applyBorder="1"/>
    <xf numFmtId="0" fontId="0" fillId="2" borderId="19" xfId="0" applyFill="1" applyBorder="1"/>
    <xf numFmtId="0" fontId="3" fillId="0" borderId="14" xfId="0" applyFont="1" applyBorder="1"/>
    <xf numFmtId="0" fontId="0" fillId="2" borderId="20" xfId="0" applyFill="1" applyBorder="1"/>
    <xf numFmtId="0" fontId="0" fillId="2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1" fillId="0" borderId="16" xfId="0" applyFont="1" applyBorder="1"/>
    <xf numFmtId="0" fontId="0" fillId="0" borderId="18" xfId="0" applyFill="1" applyBorder="1" applyAlignment="1">
      <alignment horizontal="center"/>
    </xf>
    <xf numFmtId="0" fontId="7" fillId="0" borderId="0" xfId="0" applyFont="1"/>
    <xf numFmtId="0" fontId="7" fillId="0" borderId="14" xfId="0" applyFont="1" applyBorder="1"/>
    <xf numFmtId="0" fontId="0" fillId="0" borderId="2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3" fillId="0" borderId="2" xfId="0" applyFont="1" applyBorder="1"/>
    <xf numFmtId="0" fontId="3" fillId="0" borderId="16" xfId="0" applyFont="1" applyBorder="1"/>
    <xf numFmtId="0" fontId="1" fillId="0" borderId="17" xfId="0" applyFont="1" applyBorder="1"/>
    <xf numFmtId="0" fontId="0" fillId="0" borderId="25" xfId="0" applyBorder="1"/>
    <xf numFmtId="164" fontId="0" fillId="3" borderId="26" xfId="0" applyNumberFormat="1" applyFill="1" applyBorder="1"/>
    <xf numFmtId="164" fontId="0" fillId="3" borderId="27" xfId="0" applyNumberFormat="1" applyFill="1" applyBorder="1"/>
    <xf numFmtId="164" fontId="0" fillId="3" borderId="28" xfId="0" applyNumberFormat="1" applyFill="1" applyBorder="1"/>
    <xf numFmtId="164" fontId="0" fillId="3" borderId="29" xfId="0" applyNumberFormat="1" applyFill="1" applyBorder="1"/>
    <xf numFmtId="0" fontId="1" fillId="0" borderId="0" xfId="0" applyFont="1" applyAlignment="1">
      <alignment horizontal="right"/>
    </xf>
    <xf numFmtId="0" fontId="0" fillId="2" borderId="30" xfId="0" applyFill="1" applyBorder="1"/>
    <xf numFmtId="0" fontId="0" fillId="2" borderId="31" xfId="0" applyFill="1" applyBorder="1"/>
    <xf numFmtId="0" fontId="0" fillId="0" borderId="32" xfId="0" applyBorder="1"/>
    <xf numFmtId="0" fontId="0" fillId="0" borderId="18" xfId="0" quotePrefix="1" applyBorder="1"/>
    <xf numFmtId="0" fontId="0" fillId="0" borderId="20" xfId="0" applyBorder="1" applyAlignment="1">
      <alignment horizontal="centerContinuous"/>
    </xf>
    <xf numFmtId="0" fontId="3" fillId="0" borderId="0" xfId="0" applyFont="1" applyBorder="1"/>
    <xf numFmtId="164" fontId="0" fillId="3" borderId="33" xfId="0" applyNumberFormat="1" applyFill="1" applyBorder="1"/>
    <xf numFmtId="164" fontId="0" fillId="3" borderId="24" xfId="0" applyNumberFormat="1" applyFill="1" applyBorder="1"/>
    <xf numFmtId="0" fontId="0" fillId="0" borderId="0" xfId="0" applyAlignment="1">
      <alignment horizontal="left"/>
    </xf>
    <xf numFmtId="49" fontId="0" fillId="2" borderId="26" xfId="0" applyNumberFormat="1" applyFill="1" applyBorder="1" applyAlignment="1">
      <alignment horizontal="right"/>
    </xf>
    <xf numFmtId="49" fontId="0" fillId="2" borderId="33" xfId="0" applyNumberFormat="1" applyFill="1" applyBorder="1" applyAlignment="1">
      <alignment horizontal="right"/>
    </xf>
    <xf numFmtId="49" fontId="0" fillId="2" borderId="24" xfId="0" applyNumberFormat="1" applyFill="1" applyBorder="1" applyAlignment="1">
      <alignment horizontal="right"/>
    </xf>
    <xf numFmtId="0" fontId="8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bubbleChart>
        <c:varyColors val="0"/>
        <c:ser>
          <c:idx val="0"/>
          <c:order val="0"/>
          <c:tx>
            <c:v>stars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delete val="1"/>
          </c:dLbls>
          <c:xVal>
            <c:numRef>
              <c:f>data!$Z$6:$Z$55</c:f>
              <c:numCache>
                <c:formatCode>0.000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xVal>
          <c:yVal>
            <c:numRef>
              <c:f>data!$AA$6:$AA$55</c:f>
              <c:numCache>
                <c:formatCode>0.000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bubbleSize>
            <c:numRef>
              <c:f>data!$AB$6:$AB$55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BA3-ED43-B81B-AA3AE33C7FE9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</c:dLbls>
        <c:bubbleScale val="15"/>
        <c:showNegBubbles val="0"/>
        <c:sizeRepresents val="w"/>
        <c:axId val="359206495"/>
        <c:axId val="1"/>
      </c:bubbleChart>
      <c:valAx>
        <c:axId val="359206495"/>
        <c:scaling>
          <c:orientation val="minMax"/>
          <c:max val="0.25"/>
          <c:min val="-0.25"/>
        </c:scaling>
        <c:delete val="1"/>
        <c:axPos val="b"/>
        <c:numFmt formatCode="0.000" sourceLinked="1"/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  <c:max val="0.25"/>
          <c:min val="-0.25"/>
        </c:scaling>
        <c:delete val="1"/>
        <c:axPos val="l"/>
        <c:numFmt formatCode="0.000" sourceLinked="1"/>
        <c:majorTickMark val="out"/>
        <c:minorTickMark val="none"/>
        <c:tickLblPos val="nextTo"/>
        <c:crossAx val="359206495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50" workbookViewId="0"/>
  </sheetViews>
  <pageMargins left="1.75" right="1.75" top="0.5" bottom="0.5" header="0.5" footer="0.5"/>
  <pageSetup orientation="landscape" horizontalDpi="4294967292" verticalDpi="4294967292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743700" cy="6731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B5CD39-00B4-2940-807A-4FBE840196B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0"/>
  <sheetViews>
    <sheetView tabSelected="1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baseColWidth="10" defaultRowHeight="13" x14ac:dyDescent="0.15"/>
  <cols>
    <col min="1" max="1" width="14.1640625" customWidth="1"/>
    <col min="2" max="2" width="3.6640625" customWidth="1"/>
    <col min="3" max="3" width="3.5" bestFit="1" customWidth="1"/>
    <col min="4" max="4" width="5.1640625" bestFit="1" customWidth="1"/>
    <col min="5" max="5" width="5.1640625" customWidth="1"/>
    <col min="6" max="6" width="3.83203125" bestFit="1" customWidth="1"/>
    <col min="7" max="7" width="4.6640625" bestFit="1" customWidth="1"/>
    <col min="8" max="8" width="4.1640625" bestFit="1" customWidth="1"/>
    <col min="9" max="9" width="4.1640625" customWidth="1"/>
    <col min="10" max="10" width="5.33203125" customWidth="1"/>
    <col min="11" max="25" width="10.6640625" hidden="1" customWidth="1"/>
    <col min="26" max="27" width="7.5" bestFit="1" customWidth="1"/>
    <col min="28" max="28" width="5" bestFit="1" customWidth="1"/>
  </cols>
  <sheetData>
    <row r="1" spans="1:28" x14ac:dyDescent="0.15">
      <c r="A1" s="16" t="s">
        <v>32</v>
      </c>
      <c r="B1" s="5" t="s">
        <v>33</v>
      </c>
    </row>
    <row r="2" spans="1:28" x14ac:dyDescent="0.15">
      <c r="A2" s="16" t="s">
        <v>42</v>
      </c>
      <c r="B2" s="46">
        <v>0</v>
      </c>
      <c r="C2" s="53" t="s">
        <v>57</v>
      </c>
    </row>
    <row r="3" spans="1:28" x14ac:dyDescent="0.15">
      <c r="A3" s="57" t="s">
        <v>58</v>
      </c>
      <c r="B3" s="46">
        <v>0</v>
      </c>
      <c r="C3" s="53" t="s">
        <v>43</v>
      </c>
    </row>
    <row r="4" spans="1:28" ht="22" customHeight="1" x14ac:dyDescent="0.15">
      <c r="A4" t="s">
        <v>0</v>
      </c>
      <c r="B4" s="49" t="s">
        <v>56</v>
      </c>
      <c r="C4" s="11"/>
      <c r="D4" s="11"/>
      <c r="E4" s="11"/>
      <c r="F4" s="22" t="s">
        <v>24</v>
      </c>
      <c r="G4" s="11"/>
      <c r="H4" s="11"/>
      <c r="I4" s="11"/>
      <c r="J4" s="15"/>
      <c r="K4" s="25" t="s">
        <v>14</v>
      </c>
      <c r="L4" s="50" t="s">
        <v>13</v>
      </c>
      <c r="M4" s="15"/>
      <c r="O4" s="15"/>
      <c r="Q4" s="22" t="s">
        <v>23</v>
      </c>
      <c r="R4" s="11"/>
      <c r="S4" s="11"/>
      <c r="T4" s="22" t="s">
        <v>19</v>
      </c>
      <c r="U4" s="11"/>
      <c r="V4" s="11"/>
      <c r="W4" s="15"/>
      <c r="Z4" s="15"/>
      <c r="AB4" s="33">
        <f>J56</f>
        <v>2</v>
      </c>
    </row>
    <row r="5" spans="1:28" ht="14" thickBot="1" x14ac:dyDescent="0.2">
      <c r="A5" s="1"/>
      <c r="B5" s="48" t="s">
        <v>37</v>
      </c>
      <c r="C5" s="47" t="s">
        <v>1</v>
      </c>
      <c r="D5" s="1" t="s">
        <v>2</v>
      </c>
      <c r="E5" s="1" t="s">
        <v>12</v>
      </c>
      <c r="F5" s="48" t="s">
        <v>37</v>
      </c>
      <c r="G5" s="1" t="s">
        <v>3</v>
      </c>
      <c r="H5" s="1" t="s">
        <v>2</v>
      </c>
      <c r="I5" s="1" t="s">
        <v>12</v>
      </c>
      <c r="J5" s="31" t="s">
        <v>11</v>
      </c>
      <c r="K5" s="15" t="s">
        <v>4</v>
      </c>
      <c r="L5" s="16" t="s">
        <v>4</v>
      </c>
      <c r="M5" s="18" t="s">
        <v>15</v>
      </c>
      <c r="N5" s="2" t="s">
        <v>18</v>
      </c>
      <c r="O5" s="18" t="s">
        <v>17</v>
      </c>
      <c r="P5" s="2" t="s">
        <v>16</v>
      </c>
      <c r="Q5" s="30" t="s">
        <v>5</v>
      </c>
      <c r="R5" s="21" t="s">
        <v>6</v>
      </c>
      <c r="S5" s="21" t="s">
        <v>7</v>
      </c>
      <c r="T5" s="30" t="s">
        <v>28</v>
      </c>
      <c r="U5" s="21" t="s">
        <v>29</v>
      </c>
      <c r="V5" s="21" t="s">
        <v>30</v>
      </c>
      <c r="W5" s="37" t="s">
        <v>13</v>
      </c>
      <c r="X5" s="36" t="s">
        <v>14</v>
      </c>
      <c r="Y5" s="38" t="s">
        <v>8</v>
      </c>
      <c r="Z5" s="34" t="s">
        <v>9</v>
      </c>
      <c r="AA5" s="35" t="s">
        <v>10</v>
      </c>
      <c r="AB5" s="34" t="s">
        <v>31</v>
      </c>
    </row>
    <row r="6" spans="1:28" x14ac:dyDescent="0.15">
      <c r="B6" s="54"/>
      <c r="C6" s="3"/>
      <c r="D6" s="3"/>
      <c r="E6" s="4"/>
      <c r="F6" s="54"/>
      <c r="G6" s="3"/>
      <c r="H6" s="3"/>
      <c r="I6" s="4"/>
      <c r="J6" s="45"/>
      <c r="K6" s="12" t="str">
        <f>IF(AND(C6="",D6="",E6=""),"",IF(OR(B6="+",B6=""),1,-1)*(C6+D6/60+E6/3600)*PI()/12)</f>
        <v/>
      </c>
      <c r="L6" s="14" t="str">
        <f>IF(AND(G6="",H6="", I6=""),"",PI()/2-(IF(OR(F6="",F6="+"),1, -1)*(G6+H6/60+I6/3600)*PI()/180))</f>
        <v/>
      </c>
      <c r="M6" s="15" t="str">
        <f>IF(K6="","",SIN(K6))</f>
        <v/>
      </c>
      <c r="N6" t="str">
        <f>IF(K6="","",COS(K6))</f>
        <v/>
      </c>
      <c r="O6" s="15" t="str">
        <f>IF(L6="","",SIN(L6))</f>
        <v/>
      </c>
      <c r="P6" t="str">
        <f>IF(L6="","",COS(L6))</f>
        <v/>
      </c>
      <c r="Q6" s="15" t="str">
        <f>IF(N6="","",N6*O6)</f>
        <v/>
      </c>
      <c r="R6" t="str">
        <f>IF(M6="","",M6*O6)</f>
        <v/>
      </c>
      <c r="S6" t="str">
        <f>P6</f>
        <v/>
      </c>
      <c r="T6" s="12" t="str">
        <f>IF(Q6="","",Q6*Q$78+R6*R$78)</f>
        <v/>
      </c>
      <c r="U6" s="13" t="str">
        <f>IF(Q6="","",Q6*Q$79+R6*R$79+S6*S$79)</f>
        <v/>
      </c>
      <c r="V6" s="14" t="str">
        <f>IF(Q6="","",Q6*Q$80+R6*R$80+S6*S$80)</f>
        <v/>
      </c>
      <c r="W6" s="15" t="str">
        <f>IF(Q6="","",ACOS(V6))</f>
        <v/>
      </c>
      <c r="X6" s="13" t="str">
        <f>IF(Q6="","",-ATAN2(T6,U6))</f>
        <v/>
      </c>
      <c r="Y6" s="17" t="str">
        <f>IF(Q6="","",TAN(W6))</f>
        <v/>
      </c>
      <c r="Z6" s="40" t="e">
        <f>Y6*COS(X6)</f>
        <v>#VALUE!</v>
      </c>
      <c r="AA6" s="41" t="str">
        <f>IF(Q6="","",Y6*SIN(X6))</f>
        <v/>
      </c>
      <c r="AB6" s="28" t="str">
        <f>IF(Q6="","",AB$4-J6)</f>
        <v/>
      </c>
    </row>
    <row r="7" spans="1:28" x14ac:dyDescent="0.15">
      <c r="B7" s="55"/>
      <c r="C7" s="5"/>
      <c r="D7" s="5"/>
      <c r="E7" s="6"/>
      <c r="F7" s="55"/>
      <c r="G7" s="5"/>
      <c r="H7" s="5"/>
      <c r="I7" s="6"/>
      <c r="J7" s="24"/>
      <c r="K7" s="15" t="str">
        <f t="shared" ref="K7:K55" si="0">IF(AND(C7="",D7="",E7=""),"",IF(OR(B7="+",B7=""),1,-1)*(C7+D7/60+E7/3600)*PI()/12)</f>
        <v/>
      </c>
      <c r="L7" s="17" t="str">
        <f t="shared" ref="L7:L55" si="1">IF(AND(G7="",H7="", I7=""),"",PI()/2-(IF(OR(F7="",F7="+"),1, -1)*(G7+H7/60+I7/3600)*PI()/180))</f>
        <v/>
      </c>
      <c r="M7" s="15" t="str">
        <f t="shared" ref="M7:M52" si="2">IF(K7="","",SIN(K7))</f>
        <v/>
      </c>
      <c r="N7" t="str">
        <f t="shared" ref="N7:N52" si="3">IF(K7="","",COS(K7))</f>
        <v/>
      </c>
      <c r="O7" s="15" t="str">
        <f t="shared" ref="O7:O52" si="4">IF(L7="","",SIN(L7))</f>
        <v/>
      </c>
      <c r="P7" t="str">
        <f t="shared" ref="P7:P52" si="5">IF(L7="","",COS(L7))</f>
        <v/>
      </c>
      <c r="Q7" s="15" t="str">
        <f t="shared" ref="Q7:Q52" si="6">IF(N7="","",N7*O7)</f>
        <v/>
      </c>
      <c r="R7" t="str">
        <f t="shared" ref="R7:R52" si="7">IF(M7="","",M7*O7)</f>
        <v/>
      </c>
      <c r="S7" t="str">
        <f t="shared" ref="S7:S52" si="8">P7</f>
        <v/>
      </c>
      <c r="T7" s="15" t="str">
        <f t="shared" ref="T7:T55" si="9">IF(Q7="","",Q7*Q$78+R7*R$78)</f>
        <v/>
      </c>
      <c r="U7" s="16" t="str">
        <f t="shared" ref="U7:U55" si="10">IF(Q7="","",Q7*Q$79+R7*R$79+S7*S$79)</f>
        <v/>
      </c>
      <c r="V7" s="17" t="str">
        <f t="shared" ref="V7:V55" si="11">IF(Q7="","",Q7*Q$80+R7*R$80+S7*S$80)</f>
        <v/>
      </c>
      <c r="W7" s="15" t="str">
        <f t="shared" ref="W7:W55" si="12">IF(Q7="","",ACOS(V7))</f>
        <v/>
      </c>
      <c r="X7" s="16" t="str">
        <f>IF(Q7="","",-ATAN2(T7,U7))</f>
        <v/>
      </c>
      <c r="Y7" s="17" t="str">
        <f t="shared" ref="Y7:Y55" si="13">IF(Q7="","",TAN(W7))</f>
        <v/>
      </c>
      <c r="Z7" s="51" t="e">
        <f t="shared" ref="Z7:Z55" si="14">Y7*COS(X7)</f>
        <v>#VALUE!</v>
      </c>
      <c r="AA7" s="42" t="str">
        <f t="shared" ref="AA7:AA55" si="15">IF(Q7="","",Y7*SIN(X7))</f>
        <v/>
      </c>
      <c r="AB7" s="28" t="str">
        <f t="shared" ref="AB7:AB55" si="16">IF(Q7="","",AB$4-J7)</f>
        <v/>
      </c>
    </row>
    <row r="8" spans="1:28" x14ac:dyDescent="0.15">
      <c r="B8" s="55"/>
      <c r="C8" s="5"/>
      <c r="D8" s="5"/>
      <c r="E8" s="6"/>
      <c r="F8" s="55"/>
      <c r="G8" s="5"/>
      <c r="H8" s="5"/>
      <c r="I8" s="6"/>
      <c r="J8" s="24"/>
      <c r="K8" s="15" t="str">
        <f t="shared" si="0"/>
        <v/>
      </c>
      <c r="L8" s="17" t="str">
        <f t="shared" si="1"/>
        <v/>
      </c>
      <c r="M8" s="15" t="str">
        <f t="shared" si="2"/>
        <v/>
      </c>
      <c r="N8" t="str">
        <f t="shared" si="3"/>
        <v/>
      </c>
      <c r="O8" s="15" t="str">
        <f t="shared" si="4"/>
        <v/>
      </c>
      <c r="P8" t="str">
        <f t="shared" si="5"/>
        <v/>
      </c>
      <c r="Q8" s="15" t="str">
        <f t="shared" si="6"/>
        <v/>
      </c>
      <c r="R8" t="str">
        <f t="shared" si="7"/>
        <v/>
      </c>
      <c r="S8" t="str">
        <f t="shared" si="8"/>
        <v/>
      </c>
      <c r="T8" s="15" t="str">
        <f t="shared" si="9"/>
        <v/>
      </c>
      <c r="U8" s="16" t="str">
        <f t="shared" si="10"/>
        <v/>
      </c>
      <c r="V8" s="17" t="str">
        <f t="shared" si="11"/>
        <v/>
      </c>
      <c r="W8" s="15" t="str">
        <f t="shared" si="12"/>
        <v/>
      </c>
      <c r="X8" s="16" t="str">
        <f t="shared" ref="X8:X55" si="17">IF(Q8="","",-ATAN2(T8,U8))</f>
        <v/>
      </c>
      <c r="Y8" s="17" t="str">
        <f t="shared" si="13"/>
        <v/>
      </c>
      <c r="Z8" s="51" t="e">
        <f t="shared" si="14"/>
        <v>#VALUE!</v>
      </c>
      <c r="AA8" s="42" t="str">
        <f t="shared" si="15"/>
        <v/>
      </c>
      <c r="AB8" s="28" t="str">
        <f t="shared" si="16"/>
        <v/>
      </c>
    </row>
    <row r="9" spans="1:28" x14ac:dyDescent="0.15">
      <c r="B9" s="55"/>
      <c r="C9" s="5"/>
      <c r="D9" s="5"/>
      <c r="E9" s="6"/>
      <c r="F9" s="55"/>
      <c r="G9" s="5"/>
      <c r="H9" s="5"/>
      <c r="I9" s="6"/>
      <c r="J9" s="24"/>
      <c r="K9" s="15" t="str">
        <f t="shared" si="0"/>
        <v/>
      </c>
      <c r="L9" s="17" t="str">
        <f t="shared" si="1"/>
        <v/>
      </c>
      <c r="M9" s="15" t="str">
        <f t="shared" si="2"/>
        <v/>
      </c>
      <c r="N9" t="str">
        <f t="shared" si="3"/>
        <v/>
      </c>
      <c r="O9" s="15" t="str">
        <f t="shared" si="4"/>
        <v/>
      </c>
      <c r="P9" t="str">
        <f t="shared" si="5"/>
        <v/>
      </c>
      <c r="Q9" s="15" t="str">
        <f t="shared" si="6"/>
        <v/>
      </c>
      <c r="R9" t="str">
        <f t="shared" si="7"/>
        <v/>
      </c>
      <c r="S9" t="str">
        <f t="shared" si="8"/>
        <v/>
      </c>
      <c r="T9" s="15" t="str">
        <f t="shared" si="9"/>
        <v/>
      </c>
      <c r="U9" s="16" t="str">
        <f t="shared" si="10"/>
        <v/>
      </c>
      <c r="V9" s="17" t="str">
        <f t="shared" si="11"/>
        <v/>
      </c>
      <c r="W9" s="15" t="str">
        <f t="shared" si="12"/>
        <v/>
      </c>
      <c r="X9" s="16" t="str">
        <f t="shared" si="17"/>
        <v/>
      </c>
      <c r="Y9" s="17" t="str">
        <f t="shared" si="13"/>
        <v/>
      </c>
      <c r="Z9" s="51" t="e">
        <f t="shared" si="14"/>
        <v>#VALUE!</v>
      </c>
      <c r="AA9" s="42" t="str">
        <f t="shared" si="15"/>
        <v/>
      </c>
      <c r="AB9" s="28" t="str">
        <f t="shared" si="16"/>
        <v/>
      </c>
    </row>
    <row r="10" spans="1:28" x14ac:dyDescent="0.15">
      <c r="B10" s="55"/>
      <c r="C10" s="5"/>
      <c r="D10" s="5"/>
      <c r="E10" s="6"/>
      <c r="F10" s="55"/>
      <c r="G10" s="5"/>
      <c r="H10" s="5"/>
      <c r="I10" s="6"/>
      <c r="J10" s="24"/>
      <c r="K10" s="15" t="str">
        <f t="shared" si="0"/>
        <v/>
      </c>
      <c r="L10" s="17" t="str">
        <f t="shared" si="1"/>
        <v/>
      </c>
      <c r="M10" s="15" t="str">
        <f t="shared" si="2"/>
        <v/>
      </c>
      <c r="N10" t="str">
        <f t="shared" si="3"/>
        <v/>
      </c>
      <c r="O10" s="15" t="str">
        <f t="shared" si="4"/>
        <v/>
      </c>
      <c r="P10" t="str">
        <f t="shared" si="5"/>
        <v/>
      </c>
      <c r="Q10" s="15" t="str">
        <f t="shared" si="6"/>
        <v/>
      </c>
      <c r="R10" t="str">
        <f t="shared" si="7"/>
        <v/>
      </c>
      <c r="S10" t="str">
        <f t="shared" si="8"/>
        <v/>
      </c>
      <c r="T10" s="15" t="str">
        <f t="shared" si="9"/>
        <v/>
      </c>
      <c r="U10" s="16" t="str">
        <f t="shared" si="10"/>
        <v/>
      </c>
      <c r="V10" s="17" t="str">
        <f t="shared" si="11"/>
        <v/>
      </c>
      <c r="W10" s="15" t="str">
        <f t="shared" si="12"/>
        <v/>
      </c>
      <c r="X10" s="16" t="str">
        <f t="shared" si="17"/>
        <v/>
      </c>
      <c r="Y10" s="17" t="str">
        <f t="shared" si="13"/>
        <v/>
      </c>
      <c r="Z10" s="51" t="e">
        <f t="shared" si="14"/>
        <v>#VALUE!</v>
      </c>
      <c r="AA10" s="42" t="str">
        <f t="shared" si="15"/>
        <v/>
      </c>
      <c r="AB10" s="28" t="str">
        <f t="shared" si="16"/>
        <v/>
      </c>
    </row>
    <row r="11" spans="1:28" x14ac:dyDescent="0.15">
      <c r="B11" s="55"/>
      <c r="C11" s="5"/>
      <c r="D11" s="5"/>
      <c r="E11" s="6"/>
      <c r="F11" s="55"/>
      <c r="G11" s="5"/>
      <c r="H11" s="5"/>
      <c r="I11" s="6"/>
      <c r="J11" s="24"/>
      <c r="K11" s="15" t="str">
        <f t="shared" si="0"/>
        <v/>
      </c>
      <c r="L11" s="17" t="str">
        <f t="shared" si="1"/>
        <v/>
      </c>
      <c r="M11" s="15" t="str">
        <f t="shared" si="2"/>
        <v/>
      </c>
      <c r="N11" t="str">
        <f t="shared" si="3"/>
        <v/>
      </c>
      <c r="O11" s="15" t="str">
        <f t="shared" si="4"/>
        <v/>
      </c>
      <c r="P11" t="str">
        <f t="shared" si="5"/>
        <v/>
      </c>
      <c r="Q11" s="15" t="str">
        <f t="shared" si="6"/>
        <v/>
      </c>
      <c r="R11" t="str">
        <f t="shared" si="7"/>
        <v/>
      </c>
      <c r="S11" t="str">
        <f t="shared" si="8"/>
        <v/>
      </c>
      <c r="T11" s="15" t="str">
        <f t="shared" si="9"/>
        <v/>
      </c>
      <c r="U11" s="16" t="str">
        <f t="shared" si="10"/>
        <v/>
      </c>
      <c r="V11" s="17" t="str">
        <f t="shared" si="11"/>
        <v/>
      </c>
      <c r="W11" s="15" t="str">
        <f t="shared" si="12"/>
        <v/>
      </c>
      <c r="X11" s="16" t="str">
        <f t="shared" si="17"/>
        <v/>
      </c>
      <c r="Y11" s="17" t="str">
        <f t="shared" si="13"/>
        <v/>
      </c>
      <c r="Z11" s="51" t="e">
        <f t="shared" si="14"/>
        <v>#VALUE!</v>
      </c>
      <c r="AA11" s="42" t="str">
        <f t="shared" si="15"/>
        <v/>
      </c>
      <c r="AB11" s="28" t="str">
        <f t="shared" si="16"/>
        <v/>
      </c>
    </row>
    <row r="12" spans="1:28" x14ac:dyDescent="0.15">
      <c r="B12" s="55"/>
      <c r="C12" s="5"/>
      <c r="D12" s="5"/>
      <c r="E12" s="6"/>
      <c r="F12" s="55"/>
      <c r="G12" s="5"/>
      <c r="H12" s="5"/>
      <c r="I12" s="6"/>
      <c r="J12" s="24"/>
      <c r="K12" s="15" t="str">
        <f t="shared" si="0"/>
        <v/>
      </c>
      <c r="L12" s="17" t="str">
        <f t="shared" si="1"/>
        <v/>
      </c>
      <c r="M12" s="15" t="str">
        <f t="shared" si="2"/>
        <v/>
      </c>
      <c r="N12" t="str">
        <f t="shared" si="3"/>
        <v/>
      </c>
      <c r="O12" s="15" t="str">
        <f t="shared" si="4"/>
        <v/>
      </c>
      <c r="P12" t="str">
        <f t="shared" si="5"/>
        <v/>
      </c>
      <c r="Q12" s="15" t="str">
        <f t="shared" si="6"/>
        <v/>
      </c>
      <c r="R12" t="str">
        <f t="shared" si="7"/>
        <v/>
      </c>
      <c r="S12" t="str">
        <f t="shared" si="8"/>
        <v/>
      </c>
      <c r="T12" s="15" t="str">
        <f t="shared" si="9"/>
        <v/>
      </c>
      <c r="U12" s="16" t="str">
        <f t="shared" si="10"/>
        <v/>
      </c>
      <c r="V12" s="17" t="str">
        <f t="shared" si="11"/>
        <v/>
      </c>
      <c r="W12" s="15" t="str">
        <f t="shared" si="12"/>
        <v/>
      </c>
      <c r="X12" s="16" t="str">
        <f t="shared" si="17"/>
        <v/>
      </c>
      <c r="Y12" s="17" t="str">
        <f t="shared" si="13"/>
        <v/>
      </c>
      <c r="Z12" s="51" t="e">
        <f t="shared" si="14"/>
        <v>#VALUE!</v>
      </c>
      <c r="AA12" s="42" t="str">
        <f t="shared" si="15"/>
        <v/>
      </c>
      <c r="AB12" s="28" t="str">
        <f t="shared" si="16"/>
        <v/>
      </c>
    </row>
    <row r="13" spans="1:28" x14ac:dyDescent="0.15">
      <c r="B13" s="55"/>
      <c r="C13" s="5"/>
      <c r="D13" s="5"/>
      <c r="E13" s="6"/>
      <c r="F13" s="55"/>
      <c r="G13" s="5"/>
      <c r="H13" s="5"/>
      <c r="I13" s="6"/>
      <c r="J13" s="24"/>
      <c r="K13" s="15" t="str">
        <f t="shared" si="0"/>
        <v/>
      </c>
      <c r="L13" s="17" t="str">
        <f t="shared" si="1"/>
        <v/>
      </c>
      <c r="M13" s="15" t="str">
        <f t="shared" si="2"/>
        <v/>
      </c>
      <c r="N13" t="str">
        <f t="shared" si="3"/>
        <v/>
      </c>
      <c r="O13" s="15" t="str">
        <f t="shared" si="4"/>
        <v/>
      </c>
      <c r="P13" t="str">
        <f t="shared" si="5"/>
        <v/>
      </c>
      <c r="Q13" s="15" t="str">
        <f t="shared" si="6"/>
        <v/>
      </c>
      <c r="R13" t="str">
        <f t="shared" si="7"/>
        <v/>
      </c>
      <c r="S13" t="str">
        <f t="shared" si="8"/>
        <v/>
      </c>
      <c r="T13" s="15" t="str">
        <f t="shared" si="9"/>
        <v/>
      </c>
      <c r="U13" s="16" t="str">
        <f t="shared" si="10"/>
        <v/>
      </c>
      <c r="V13" s="17" t="str">
        <f t="shared" si="11"/>
        <v/>
      </c>
      <c r="W13" s="15" t="str">
        <f t="shared" si="12"/>
        <v/>
      </c>
      <c r="X13" s="16" t="str">
        <f t="shared" si="17"/>
        <v/>
      </c>
      <c r="Y13" s="17" t="str">
        <f t="shared" si="13"/>
        <v/>
      </c>
      <c r="Z13" s="51" t="e">
        <f t="shared" si="14"/>
        <v>#VALUE!</v>
      </c>
      <c r="AA13" s="42" t="str">
        <f t="shared" si="15"/>
        <v/>
      </c>
      <c r="AB13" s="28" t="str">
        <f t="shared" si="16"/>
        <v/>
      </c>
    </row>
    <row r="14" spans="1:28" x14ac:dyDescent="0.15">
      <c r="B14" s="55"/>
      <c r="C14" s="5"/>
      <c r="D14" s="5"/>
      <c r="E14" s="6"/>
      <c r="F14" s="55"/>
      <c r="G14" s="5"/>
      <c r="H14" s="5"/>
      <c r="I14" s="6"/>
      <c r="J14" s="24"/>
      <c r="K14" s="15" t="str">
        <f t="shared" si="0"/>
        <v/>
      </c>
      <c r="L14" s="17" t="str">
        <f t="shared" si="1"/>
        <v/>
      </c>
      <c r="M14" s="15" t="str">
        <f t="shared" si="2"/>
        <v/>
      </c>
      <c r="N14" t="str">
        <f t="shared" si="3"/>
        <v/>
      </c>
      <c r="O14" s="15" t="str">
        <f t="shared" si="4"/>
        <v/>
      </c>
      <c r="P14" t="str">
        <f t="shared" si="5"/>
        <v/>
      </c>
      <c r="Q14" s="15" t="str">
        <f t="shared" si="6"/>
        <v/>
      </c>
      <c r="R14" t="str">
        <f t="shared" si="7"/>
        <v/>
      </c>
      <c r="S14" t="str">
        <f t="shared" si="8"/>
        <v/>
      </c>
      <c r="T14" s="15" t="str">
        <f t="shared" si="9"/>
        <v/>
      </c>
      <c r="U14" s="16" t="str">
        <f t="shared" si="10"/>
        <v/>
      </c>
      <c r="V14" s="17" t="str">
        <f t="shared" si="11"/>
        <v/>
      </c>
      <c r="W14" s="15" t="str">
        <f t="shared" si="12"/>
        <v/>
      </c>
      <c r="X14" s="16" t="str">
        <f t="shared" si="17"/>
        <v/>
      </c>
      <c r="Y14" s="17" t="str">
        <f t="shared" si="13"/>
        <v/>
      </c>
      <c r="Z14" s="51" t="e">
        <f t="shared" si="14"/>
        <v>#VALUE!</v>
      </c>
      <c r="AA14" s="42" t="str">
        <f t="shared" si="15"/>
        <v/>
      </c>
      <c r="AB14" s="28" t="str">
        <f t="shared" si="16"/>
        <v/>
      </c>
    </row>
    <row r="15" spans="1:28" x14ac:dyDescent="0.15">
      <c r="B15" s="55"/>
      <c r="C15" s="5"/>
      <c r="D15" s="5"/>
      <c r="E15" s="6"/>
      <c r="F15" s="55"/>
      <c r="G15" s="5"/>
      <c r="H15" s="5"/>
      <c r="I15" s="6"/>
      <c r="J15" s="24"/>
      <c r="K15" s="15" t="str">
        <f t="shared" si="0"/>
        <v/>
      </c>
      <c r="L15" s="17" t="str">
        <f t="shared" si="1"/>
        <v/>
      </c>
      <c r="M15" s="15" t="str">
        <f t="shared" si="2"/>
        <v/>
      </c>
      <c r="N15" t="str">
        <f t="shared" si="3"/>
        <v/>
      </c>
      <c r="O15" s="15" t="str">
        <f t="shared" si="4"/>
        <v/>
      </c>
      <c r="P15" t="str">
        <f t="shared" si="5"/>
        <v/>
      </c>
      <c r="Q15" s="15" t="str">
        <f t="shared" si="6"/>
        <v/>
      </c>
      <c r="R15" t="str">
        <f t="shared" si="7"/>
        <v/>
      </c>
      <c r="S15" t="str">
        <f t="shared" si="8"/>
        <v/>
      </c>
      <c r="T15" s="15" t="str">
        <f t="shared" si="9"/>
        <v/>
      </c>
      <c r="U15" s="16" t="str">
        <f t="shared" si="10"/>
        <v/>
      </c>
      <c r="V15" s="17" t="str">
        <f t="shared" si="11"/>
        <v/>
      </c>
      <c r="W15" s="15" t="str">
        <f t="shared" si="12"/>
        <v/>
      </c>
      <c r="X15" s="16" t="str">
        <f t="shared" si="17"/>
        <v/>
      </c>
      <c r="Y15" s="17" t="str">
        <f t="shared" si="13"/>
        <v/>
      </c>
      <c r="Z15" s="51" t="e">
        <f t="shared" si="14"/>
        <v>#VALUE!</v>
      </c>
      <c r="AA15" s="42" t="str">
        <f t="shared" si="15"/>
        <v/>
      </c>
      <c r="AB15" s="28" t="str">
        <f t="shared" si="16"/>
        <v/>
      </c>
    </row>
    <row r="16" spans="1:28" x14ac:dyDescent="0.15">
      <c r="B16" s="55"/>
      <c r="C16" s="5"/>
      <c r="D16" s="5"/>
      <c r="E16" s="6"/>
      <c r="F16" s="55"/>
      <c r="G16" s="5"/>
      <c r="H16" s="5"/>
      <c r="I16" s="6"/>
      <c r="J16" s="24"/>
      <c r="K16" s="15" t="str">
        <f t="shared" si="0"/>
        <v/>
      </c>
      <c r="L16" s="17" t="str">
        <f t="shared" si="1"/>
        <v/>
      </c>
      <c r="M16" s="15" t="str">
        <f t="shared" si="2"/>
        <v/>
      </c>
      <c r="N16" t="str">
        <f t="shared" si="3"/>
        <v/>
      </c>
      <c r="O16" s="15" t="str">
        <f t="shared" si="4"/>
        <v/>
      </c>
      <c r="P16" t="str">
        <f t="shared" si="5"/>
        <v/>
      </c>
      <c r="Q16" s="15" t="str">
        <f t="shared" si="6"/>
        <v/>
      </c>
      <c r="R16" t="str">
        <f t="shared" si="7"/>
        <v/>
      </c>
      <c r="S16" t="str">
        <f t="shared" si="8"/>
        <v/>
      </c>
      <c r="T16" s="15" t="str">
        <f t="shared" si="9"/>
        <v/>
      </c>
      <c r="U16" s="16" t="str">
        <f t="shared" si="10"/>
        <v/>
      </c>
      <c r="V16" s="17" t="str">
        <f t="shared" si="11"/>
        <v/>
      </c>
      <c r="W16" s="15" t="str">
        <f t="shared" si="12"/>
        <v/>
      </c>
      <c r="X16" s="16" t="str">
        <f t="shared" si="17"/>
        <v/>
      </c>
      <c r="Y16" s="17" t="str">
        <f t="shared" si="13"/>
        <v/>
      </c>
      <c r="Z16" s="51" t="e">
        <f t="shared" si="14"/>
        <v>#VALUE!</v>
      </c>
      <c r="AA16" s="42" t="str">
        <f t="shared" si="15"/>
        <v/>
      </c>
      <c r="AB16" s="28" t="str">
        <f t="shared" si="16"/>
        <v/>
      </c>
    </row>
    <row r="17" spans="2:28" x14ac:dyDescent="0.15">
      <c r="B17" s="55"/>
      <c r="C17" s="5"/>
      <c r="D17" s="5"/>
      <c r="E17" s="6"/>
      <c r="F17" s="55"/>
      <c r="G17" s="5"/>
      <c r="H17" s="5"/>
      <c r="I17" s="6"/>
      <c r="J17" s="24"/>
      <c r="K17" s="15" t="str">
        <f t="shared" si="0"/>
        <v/>
      </c>
      <c r="L17" s="17" t="str">
        <f t="shared" si="1"/>
        <v/>
      </c>
      <c r="M17" s="15" t="str">
        <f t="shared" si="2"/>
        <v/>
      </c>
      <c r="N17" t="str">
        <f t="shared" si="3"/>
        <v/>
      </c>
      <c r="O17" s="15" t="str">
        <f t="shared" si="4"/>
        <v/>
      </c>
      <c r="P17" t="str">
        <f t="shared" si="5"/>
        <v/>
      </c>
      <c r="Q17" s="15" t="str">
        <f t="shared" si="6"/>
        <v/>
      </c>
      <c r="R17" t="str">
        <f t="shared" si="7"/>
        <v/>
      </c>
      <c r="S17" t="str">
        <f t="shared" si="8"/>
        <v/>
      </c>
      <c r="T17" s="15" t="str">
        <f t="shared" si="9"/>
        <v/>
      </c>
      <c r="U17" s="16" t="str">
        <f t="shared" si="10"/>
        <v/>
      </c>
      <c r="V17" s="17" t="str">
        <f t="shared" si="11"/>
        <v/>
      </c>
      <c r="W17" s="15" t="str">
        <f t="shared" si="12"/>
        <v/>
      </c>
      <c r="X17" s="16" t="str">
        <f t="shared" si="17"/>
        <v/>
      </c>
      <c r="Y17" s="17" t="str">
        <f t="shared" si="13"/>
        <v/>
      </c>
      <c r="Z17" s="51" t="e">
        <f t="shared" si="14"/>
        <v>#VALUE!</v>
      </c>
      <c r="AA17" s="42" t="str">
        <f t="shared" si="15"/>
        <v/>
      </c>
      <c r="AB17" s="28" t="str">
        <f t="shared" si="16"/>
        <v/>
      </c>
    </row>
    <row r="18" spans="2:28" x14ac:dyDescent="0.15">
      <c r="B18" s="55"/>
      <c r="C18" s="5"/>
      <c r="D18" s="5"/>
      <c r="E18" s="6"/>
      <c r="F18" s="55"/>
      <c r="G18" s="5"/>
      <c r="H18" s="5"/>
      <c r="I18" s="6"/>
      <c r="J18" s="24"/>
      <c r="K18" s="15" t="str">
        <f t="shared" si="0"/>
        <v/>
      </c>
      <c r="L18" s="17" t="str">
        <f t="shared" si="1"/>
        <v/>
      </c>
      <c r="M18" s="15" t="str">
        <f t="shared" si="2"/>
        <v/>
      </c>
      <c r="N18" t="str">
        <f t="shared" si="3"/>
        <v/>
      </c>
      <c r="O18" s="15" t="str">
        <f t="shared" si="4"/>
        <v/>
      </c>
      <c r="P18" t="str">
        <f t="shared" si="5"/>
        <v/>
      </c>
      <c r="Q18" s="15" t="str">
        <f t="shared" si="6"/>
        <v/>
      </c>
      <c r="R18" t="str">
        <f t="shared" si="7"/>
        <v/>
      </c>
      <c r="S18" t="str">
        <f t="shared" si="8"/>
        <v/>
      </c>
      <c r="T18" s="15" t="str">
        <f t="shared" si="9"/>
        <v/>
      </c>
      <c r="U18" s="16" t="str">
        <f t="shared" si="10"/>
        <v/>
      </c>
      <c r="V18" s="17" t="str">
        <f t="shared" si="11"/>
        <v/>
      </c>
      <c r="W18" s="15" t="str">
        <f t="shared" si="12"/>
        <v/>
      </c>
      <c r="X18" s="16" t="str">
        <f t="shared" si="17"/>
        <v/>
      </c>
      <c r="Y18" s="17" t="str">
        <f t="shared" si="13"/>
        <v/>
      </c>
      <c r="Z18" s="51" t="e">
        <f t="shared" si="14"/>
        <v>#VALUE!</v>
      </c>
      <c r="AA18" s="42" t="str">
        <f t="shared" si="15"/>
        <v/>
      </c>
      <c r="AB18" s="28" t="str">
        <f t="shared" si="16"/>
        <v/>
      </c>
    </row>
    <row r="19" spans="2:28" x14ac:dyDescent="0.15">
      <c r="B19" s="55"/>
      <c r="C19" s="5"/>
      <c r="D19" s="5"/>
      <c r="E19" s="6"/>
      <c r="F19" s="55"/>
      <c r="G19" s="5"/>
      <c r="H19" s="5"/>
      <c r="I19" s="6"/>
      <c r="J19" s="24"/>
      <c r="K19" s="15" t="str">
        <f t="shared" si="0"/>
        <v/>
      </c>
      <c r="L19" s="17" t="str">
        <f t="shared" si="1"/>
        <v/>
      </c>
      <c r="M19" s="15" t="str">
        <f t="shared" si="2"/>
        <v/>
      </c>
      <c r="N19" t="str">
        <f t="shared" si="3"/>
        <v/>
      </c>
      <c r="O19" s="15" t="str">
        <f t="shared" si="4"/>
        <v/>
      </c>
      <c r="P19" t="str">
        <f t="shared" si="5"/>
        <v/>
      </c>
      <c r="Q19" s="15" t="str">
        <f t="shared" si="6"/>
        <v/>
      </c>
      <c r="R19" t="str">
        <f t="shared" si="7"/>
        <v/>
      </c>
      <c r="S19" t="str">
        <f t="shared" si="8"/>
        <v/>
      </c>
      <c r="T19" s="15" t="str">
        <f t="shared" si="9"/>
        <v/>
      </c>
      <c r="U19" s="16" t="str">
        <f t="shared" si="10"/>
        <v/>
      </c>
      <c r="V19" s="17" t="str">
        <f t="shared" si="11"/>
        <v/>
      </c>
      <c r="W19" s="15" t="str">
        <f t="shared" si="12"/>
        <v/>
      </c>
      <c r="X19" s="16" t="str">
        <f t="shared" si="17"/>
        <v/>
      </c>
      <c r="Y19" s="17" t="str">
        <f t="shared" si="13"/>
        <v/>
      </c>
      <c r="Z19" s="51" t="e">
        <f t="shared" si="14"/>
        <v>#VALUE!</v>
      </c>
      <c r="AA19" s="42" t="str">
        <f t="shared" si="15"/>
        <v/>
      </c>
      <c r="AB19" s="28" t="str">
        <f t="shared" si="16"/>
        <v/>
      </c>
    </row>
    <row r="20" spans="2:28" x14ac:dyDescent="0.15">
      <c r="B20" s="55"/>
      <c r="C20" s="5"/>
      <c r="D20" s="5"/>
      <c r="E20" s="6"/>
      <c r="F20" s="55"/>
      <c r="G20" s="5"/>
      <c r="H20" s="5"/>
      <c r="I20" s="6"/>
      <c r="J20" s="24"/>
      <c r="K20" s="15" t="str">
        <f t="shared" si="0"/>
        <v/>
      </c>
      <c r="L20" s="17" t="str">
        <f t="shared" si="1"/>
        <v/>
      </c>
      <c r="M20" s="15" t="str">
        <f t="shared" si="2"/>
        <v/>
      </c>
      <c r="N20" t="str">
        <f t="shared" si="3"/>
        <v/>
      </c>
      <c r="O20" s="15" t="str">
        <f t="shared" si="4"/>
        <v/>
      </c>
      <c r="P20" t="str">
        <f t="shared" si="5"/>
        <v/>
      </c>
      <c r="Q20" s="15" t="str">
        <f t="shared" si="6"/>
        <v/>
      </c>
      <c r="R20" t="str">
        <f t="shared" si="7"/>
        <v/>
      </c>
      <c r="S20" t="str">
        <f t="shared" si="8"/>
        <v/>
      </c>
      <c r="T20" s="15" t="str">
        <f t="shared" si="9"/>
        <v/>
      </c>
      <c r="U20" s="16" t="str">
        <f t="shared" si="10"/>
        <v/>
      </c>
      <c r="V20" s="17" t="str">
        <f t="shared" si="11"/>
        <v/>
      </c>
      <c r="W20" s="15" t="str">
        <f t="shared" si="12"/>
        <v/>
      </c>
      <c r="X20" s="16" t="str">
        <f t="shared" si="17"/>
        <v/>
      </c>
      <c r="Y20" s="17" t="str">
        <f t="shared" si="13"/>
        <v/>
      </c>
      <c r="Z20" s="51" t="e">
        <f t="shared" si="14"/>
        <v>#VALUE!</v>
      </c>
      <c r="AA20" s="42" t="str">
        <f t="shared" si="15"/>
        <v/>
      </c>
      <c r="AB20" s="28" t="str">
        <f t="shared" si="16"/>
        <v/>
      </c>
    </row>
    <row r="21" spans="2:28" x14ac:dyDescent="0.15">
      <c r="B21" s="55"/>
      <c r="C21" s="5"/>
      <c r="D21" s="5"/>
      <c r="E21" s="6"/>
      <c r="F21" s="55"/>
      <c r="G21" s="5"/>
      <c r="H21" s="5"/>
      <c r="I21" s="6"/>
      <c r="J21" s="24"/>
      <c r="K21" s="15" t="str">
        <f t="shared" si="0"/>
        <v/>
      </c>
      <c r="L21" s="17" t="str">
        <f t="shared" si="1"/>
        <v/>
      </c>
      <c r="M21" s="15" t="str">
        <f t="shared" si="2"/>
        <v/>
      </c>
      <c r="N21" t="str">
        <f t="shared" si="3"/>
        <v/>
      </c>
      <c r="O21" s="15" t="str">
        <f t="shared" si="4"/>
        <v/>
      </c>
      <c r="P21" t="str">
        <f t="shared" si="5"/>
        <v/>
      </c>
      <c r="Q21" s="15" t="str">
        <f t="shared" si="6"/>
        <v/>
      </c>
      <c r="R21" t="str">
        <f t="shared" si="7"/>
        <v/>
      </c>
      <c r="S21" t="str">
        <f t="shared" si="8"/>
        <v/>
      </c>
      <c r="T21" s="15" t="str">
        <f t="shared" si="9"/>
        <v/>
      </c>
      <c r="U21" s="16" t="str">
        <f t="shared" si="10"/>
        <v/>
      </c>
      <c r="V21" s="17" t="str">
        <f t="shared" si="11"/>
        <v/>
      </c>
      <c r="W21" s="15" t="str">
        <f t="shared" si="12"/>
        <v/>
      </c>
      <c r="X21" s="16" t="str">
        <f t="shared" si="17"/>
        <v/>
      </c>
      <c r="Y21" s="17" t="str">
        <f t="shared" si="13"/>
        <v/>
      </c>
      <c r="Z21" s="51" t="e">
        <f t="shared" si="14"/>
        <v>#VALUE!</v>
      </c>
      <c r="AA21" s="42" t="str">
        <f t="shared" si="15"/>
        <v/>
      </c>
      <c r="AB21" s="28" t="str">
        <f t="shared" si="16"/>
        <v/>
      </c>
    </row>
    <row r="22" spans="2:28" x14ac:dyDescent="0.15">
      <c r="B22" s="55"/>
      <c r="C22" s="5"/>
      <c r="D22" s="5"/>
      <c r="E22" s="6"/>
      <c r="F22" s="55"/>
      <c r="G22" s="5"/>
      <c r="H22" s="5"/>
      <c r="I22" s="6"/>
      <c r="J22" s="24"/>
      <c r="K22" s="15" t="str">
        <f t="shared" si="0"/>
        <v/>
      </c>
      <c r="L22" s="17" t="str">
        <f t="shared" si="1"/>
        <v/>
      </c>
      <c r="M22" s="15" t="str">
        <f t="shared" si="2"/>
        <v/>
      </c>
      <c r="N22" t="str">
        <f t="shared" si="3"/>
        <v/>
      </c>
      <c r="O22" s="15" t="str">
        <f t="shared" si="4"/>
        <v/>
      </c>
      <c r="P22" t="str">
        <f t="shared" si="5"/>
        <v/>
      </c>
      <c r="Q22" s="15" t="str">
        <f t="shared" si="6"/>
        <v/>
      </c>
      <c r="R22" t="str">
        <f t="shared" si="7"/>
        <v/>
      </c>
      <c r="S22" t="str">
        <f t="shared" si="8"/>
        <v/>
      </c>
      <c r="T22" s="15" t="str">
        <f t="shared" si="9"/>
        <v/>
      </c>
      <c r="U22" s="16" t="str">
        <f t="shared" si="10"/>
        <v/>
      </c>
      <c r="V22" s="17" t="str">
        <f t="shared" si="11"/>
        <v/>
      </c>
      <c r="W22" s="15" t="str">
        <f t="shared" si="12"/>
        <v/>
      </c>
      <c r="X22" s="16" t="str">
        <f t="shared" si="17"/>
        <v/>
      </c>
      <c r="Y22" s="17" t="str">
        <f t="shared" si="13"/>
        <v/>
      </c>
      <c r="Z22" s="51" t="e">
        <f t="shared" si="14"/>
        <v>#VALUE!</v>
      </c>
      <c r="AA22" s="42" t="str">
        <f t="shared" si="15"/>
        <v/>
      </c>
      <c r="AB22" s="28" t="str">
        <f t="shared" si="16"/>
        <v/>
      </c>
    </row>
    <row r="23" spans="2:28" x14ac:dyDescent="0.15">
      <c r="B23" s="55"/>
      <c r="C23" s="5"/>
      <c r="D23" s="5"/>
      <c r="E23" s="6"/>
      <c r="F23" s="55"/>
      <c r="G23" s="5"/>
      <c r="H23" s="5"/>
      <c r="I23" s="6"/>
      <c r="J23" s="24"/>
      <c r="K23" s="15" t="str">
        <f t="shared" si="0"/>
        <v/>
      </c>
      <c r="L23" s="17" t="str">
        <f t="shared" si="1"/>
        <v/>
      </c>
      <c r="M23" s="15" t="str">
        <f t="shared" si="2"/>
        <v/>
      </c>
      <c r="N23" t="str">
        <f t="shared" si="3"/>
        <v/>
      </c>
      <c r="O23" s="15" t="str">
        <f t="shared" si="4"/>
        <v/>
      </c>
      <c r="P23" t="str">
        <f t="shared" si="5"/>
        <v/>
      </c>
      <c r="Q23" s="15" t="str">
        <f t="shared" si="6"/>
        <v/>
      </c>
      <c r="R23" t="str">
        <f t="shared" si="7"/>
        <v/>
      </c>
      <c r="S23" t="str">
        <f t="shared" si="8"/>
        <v/>
      </c>
      <c r="T23" s="15" t="str">
        <f t="shared" si="9"/>
        <v/>
      </c>
      <c r="U23" s="16" t="str">
        <f t="shared" si="10"/>
        <v/>
      </c>
      <c r="V23" s="17" t="str">
        <f t="shared" si="11"/>
        <v/>
      </c>
      <c r="W23" s="15" t="str">
        <f t="shared" si="12"/>
        <v/>
      </c>
      <c r="X23" s="16" t="str">
        <f t="shared" si="17"/>
        <v/>
      </c>
      <c r="Y23" s="17" t="str">
        <f t="shared" si="13"/>
        <v/>
      </c>
      <c r="Z23" s="51" t="e">
        <f t="shared" si="14"/>
        <v>#VALUE!</v>
      </c>
      <c r="AA23" s="42" t="str">
        <f t="shared" si="15"/>
        <v/>
      </c>
      <c r="AB23" s="28" t="str">
        <f t="shared" si="16"/>
        <v/>
      </c>
    </row>
    <row r="24" spans="2:28" x14ac:dyDescent="0.15">
      <c r="B24" s="55"/>
      <c r="C24" s="5"/>
      <c r="D24" s="5"/>
      <c r="E24" s="6"/>
      <c r="F24" s="55"/>
      <c r="G24" s="5"/>
      <c r="H24" s="5"/>
      <c r="I24" s="6"/>
      <c r="J24" s="24"/>
      <c r="K24" s="15" t="str">
        <f t="shared" si="0"/>
        <v/>
      </c>
      <c r="L24" s="17" t="str">
        <f t="shared" si="1"/>
        <v/>
      </c>
      <c r="M24" s="15" t="str">
        <f t="shared" si="2"/>
        <v/>
      </c>
      <c r="N24" t="str">
        <f t="shared" si="3"/>
        <v/>
      </c>
      <c r="O24" s="15" t="str">
        <f t="shared" si="4"/>
        <v/>
      </c>
      <c r="P24" t="str">
        <f t="shared" si="5"/>
        <v/>
      </c>
      <c r="Q24" s="15" t="str">
        <f t="shared" si="6"/>
        <v/>
      </c>
      <c r="R24" t="str">
        <f t="shared" si="7"/>
        <v/>
      </c>
      <c r="S24" t="str">
        <f t="shared" si="8"/>
        <v/>
      </c>
      <c r="T24" s="15" t="str">
        <f t="shared" si="9"/>
        <v/>
      </c>
      <c r="U24" s="16" t="str">
        <f t="shared" si="10"/>
        <v/>
      </c>
      <c r="V24" s="17" t="str">
        <f t="shared" si="11"/>
        <v/>
      </c>
      <c r="W24" s="15" t="str">
        <f t="shared" si="12"/>
        <v/>
      </c>
      <c r="X24" s="16" t="str">
        <f t="shared" si="17"/>
        <v/>
      </c>
      <c r="Y24" s="17" t="str">
        <f t="shared" si="13"/>
        <v/>
      </c>
      <c r="Z24" s="51" t="e">
        <f t="shared" si="14"/>
        <v>#VALUE!</v>
      </c>
      <c r="AA24" s="42" t="str">
        <f t="shared" si="15"/>
        <v/>
      </c>
      <c r="AB24" s="28" t="str">
        <f t="shared" si="16"/>
        <v/>
      </c>
    </row>
    <row r="25" spans="2:28" x14ac:dyDescent="0.15">
      <c r="B25" s="55"/>
      <c r="C25" s="5"/>
      <c r="D25" s="5"/>
      <c r="E25" s="6"/>
      <c r="F25" s="55"/>
      <c r="G25" s="5"/>
      <c r="H25" s="5"/>
      <c r="I25" s="6"/>
      <c r="J25" s="24"/>
      <c r="K25" s="15" t="str">
        <f t="shared" si="0"/>
        <v/>
      </c>
      <c r="L25" s="17" t="str">
        <f t="shared" si="1"/>
        <v/>
      </c>
      <c r="M25" s="15" t="str">
        <f t="shared" si="2"/>
        <v/>
      </c>
      <c r="N25" t="str">
        <f t="shared" si="3"/>
        <v/>
      </c>
      <c r="O25" s="15" t="str">
        <f t="shared" si="4"/>
        <v/>
      </c>
      <c r="P25" t="str">
        <f t="shared" si="5"/>
        <v/>
      </c>
      <c r="Q25" s="15" t="str">
        <f t="shared" si="6"/>
        <v/>
      </c>
      <c r="R25" t="str">
        <f t="shared" si="7"/>
        <v/>
      </c>
      <c r="S25" t="str">
        <f t="shared" si="8"/>
        <v/>
      </c>
      <c r="T25" s="15" t="str">
        <f t="shared" si="9"/>
        <v/>
      </c>
      <c r="U25" s="16" t="str">
        <f t="shared" si="10"/>
        <v/>
      </c>
      <c r="V25" s="17" t="str">
        <f t="shared" si="11"/>
        <v/>
      </c>
      <c r="W25" s="15" t="str">
        <f t="shared" si="12"/>
        <v/>
      </c>
      <c r="X25" s="16" t="str">
        <f t="shared" si="17"/>
        <v/>
      </c>
      <c r="Y25" s="17" t="str">
        <f t="shared" si="13"/>
        <v/>
      </c>
      <c r="Z25" s="51" t="e">
        <f t="shared" si="14"/>
        <v>#VALUE!</v>
      </c>
      <c r="AA25" s="42" t="str">
        <f t="shared" si="15"/>
        <v/>
      </c>
      <c r="AB25" s="28" t="str">
        <f t="shared" si="16"/>
        <v/>
      </c>
    </row>
    <row r="26" spans="2:28" x14ac:dyDescent="0.15">
      <c r="B26" s="55"/>
      <c r="C26" s="5"/>
      <c r="D26" s="5"/>
      <c r="E26" s="6"/>
      <c r="F26" s="55"/>
      <c r="G26" s="5"/>
      <c r="H26" s="5"/>
      <c r="I26" s="6"/>
      <c r="J26" s="24"/>
      <c r="K26" s="15" t="str">
        <f t="shared" si="0"/>
        <v/>
      </c>
      <c r="L26" s="17" t="str">
        <f t="shared" si="1"/>
        <v/>
      </c>
      <c r="M26" s="15" t="str">
        <f t="shared" si="2"/>
        <v/>
      </c>
      <c r="N26" t="str">
        <f t="shared" si="3"/>
        <v/>
      </c>
      <c r="O26" s="15" t="str">
        <f t="shared" si="4"/>
        <v/>
      </c>
      <c r="P26" t="str">
        <f t="shared" si="5"/>
        <v/>
      </c>
      <c r="Q26" s="15" t="str">
        <f t="shared" si="6"/>
        <v/>
      </c>
      <c r="R26" t="str">
        <f t="shared" si="7"/>
        <v/>
      </c>
      <c r="S26" t="str">
        <f t="shared" si="8"/>
        <v/>
      </c>
      <c r="T26" s="15" t="str">
        <f t="shared" si="9"/>
        <v/>
      </c>
      <c r="U26" s="16" t="str">
        <f t="shared" si="10"/>
        <v/>
      </c>
      <c r="V26" s="17" t="str">
        <f t="shared" si="11"/>
        <v/>
      </c>
      <c r="W26" s="15" t="str">
        <f t="shared" si="12"/>
        <v/>
      </c>
      <c r="X26" s="16" t="str">
        <f t="shared" si="17"/>
        <v/>
      </c>
      <c r="Y26" s="17" t="str">
        <f t="shared" si="13"/>
        <v/>
      </c>
      <c r="Z26" s="51" t="e">
        <f t="shared" si="14"/>
        <v>#VALUE!</v>
      </c>
      <c r="AA26" s="42" t="str">
        <f t="shared" si="15"/>
        <v/>
      </c>
      <c r="AB26" s="28" t="str">
        <f t="shared" si="16"/>
        <v/>
      </c>
    </row>
    <row r="27" spans="2:28" x14ac:dyDescent="0.15">
      <c r="B27" s="55"/>
      <c r="C27" s="5"/>
      <c r="D27" s="5"/>
      <c r="E27" s="6"/>
      <c r="F27" s="55"/>
      <c r="G27" s="5"/>
      <c r="H27" s="5"/>
      <c r="I27" s="6"/>
      <c r="J27" s="24"/>
      <c r="K27" s="15" t="str">
        <f t="shared" si="0"/>
        <v/>
      </c>
      <c r="L27" s="17" t="str">
        <f t="shared" si="1"/>
        <v/>
      </c>
      <c r="M27" s="15" t="str">
        <f t="shared" si="2"/>
        <v/>
      </c>
      <c r="N27" t="str">
        <f t="shared" si="3"/>
        <v/>
      </c>
      <c r="O27" s="15" t="str">
        <f t="shared" si="4"/>
        <v/>
      </c>
      <c r="P27" t="str">
        <f t="shared" si="5"/>
        <v/>
      </c>
      <c r="Q27" s="15" t="str">
        <f t="shared" si="6"/>
        <v/>
      </c>
      <c r="R27" t="str">
        <f t="shared" si="7"/>
        <v/>
      </c>
      <c r="S27" t="str">
        <f t="shared" si="8"/>
        <v/>
      </c>
      <c r="T27" s="15" t="str">
        <f t="shared" si="9"/>
        <v/>
      </c>
      <c r="U27" s="16" t="str">
        <f t="shared" si="10"/>
        <v/>
      </c>
      <c r="V27" s="17" t="str">
        <f t="shared" si="11"/>
        <v/>
      </c>
      <c r="W27" s="15" t="str">
        <f t="shared" si="12"/>
        <v/>
      </c>
      <c r="X27" s="16" t="str">
        <f t="shared" si="17"/>
        <v/>
      </c>
      <c r="Y27" s="17" t="str">
        <f t="shared" si="13"/>
        <v/>
      </c>
      <c r="Z27" s="51" t="e">
        <f t="shared" si="14"/>
        <v>#VALUE!</v>
      </c>
      <c r="AA27" s="42" t="str">
        <f t="shared" si="15"/>
        <v/>
      </c>
      <c r="AB27" s="28" t="str">
        <f t="shared" si="16"/>
        <v/>
      </c>
    </row>
    <row r="28" spans="2:28" x14ac:dyDescent="0.15">
      <c r="B28" s="55"/>
      <c r="C28" s="5"/>
      <c r="D28" s="5"/>
      <c r="E28" s="6"/>
      <c r="F28" s="55"/>
      <c r="G28" s="5"/>
      <c r="H28" s="5"/>
      <c r="I28" s="6"/>
      <c r="J28" s="24"/>
      <c r="K28" s="15" t="str">
        <f t="shared" si="0"/>
        <v/>
      </c>
      <c r="L28" s="17" t="str">
        <f t="shared" si="1"/>
        <v/>
      </c>
      <c r="M28" s="15" t="str">
        <f t="shared" si="2"/>
        <v/>
      </c>
      <c r="N28" t="str">
        <f t="shared" si="3"/>
        <v/>
      </c>
      <c r="O28" s="15" t="str">
        <f t="shared" si="4"/>
        <v/>
      </c>
      <c r="P28" t="str">
        <f t="shared" si="5"/>
        <v/>
      </c>
      <c r="Q28" s="15" t="str">
        <f t="shared" si="6"/>
        <v/>
      </c>
      <c r="R28" t="str">
        <f t="shared" si="7"/>
        <v/>
      </c>
      <c r="S28" t="str">
        <f t="shared" si="8"/>
        <v/>
      </c>
      <c r="T28" s="15" t="str">
        <f t="shared" si="9"/>
        <v/>
      </c>
      <c r="U28" s="16" t="str">
        <f t="shared" si="10"/>
        <v/>
      </c>
      <c r="V28" s="17" t="str">
        <f t="shared" si="11"/>
        <v/>
      </c>
      <c r="W28" s="15" t="str">
        <f t="shared" si="12"/>
        <v/>
      </c>
      <c r="X28" s="16" t="str">
        <f t="shared" si="17"/>
        <v/>
      </c>
      <c r="Y28" s="17" t="str">
        <f t="shared" si="13"/>
        <v/>
      </c>
      <c r="Z28" s="51" t="e">
        <f t="shared" si="14"/>
        <v>#VALUE!</v>
      </c>
      <c r="AA28" s="42" t="str">
        <f t="shared" si="15"/>
        <v/>
      </c>
      <c r="AB28" s="28" t="str">
        <f t="shared" si="16"/>
        <v/>
      </c>
    </row>
    <row r="29" spans="2:28" x14ac:dyDescent="0.15">
      <c r="B29" s="55"/>
      <c r="C29" s="5"/>
      <c r="D29" s="5"/>
      <c r="E29" s="6"/>
      <c r="F29" s="55"/>
      <c r="G29" s="5"/>
      <c r="H29" s="5"/>
      <c r="I29" s="6"/>
      <c r="J29" s="24"/>
      <c r="K29" s="15" t="str">
        <f t="shared" si="0"/>
        <v/>
      </c>
      <c r="L29" s="17" t="str">
        <f t="shared" si="1"/>
        <v/>
      </c>
      <c r="M29" s="15" t="str">
        <f t="shared" si="2"/>
        <v/>
      </c>
      <c r="N29" t="str">
        <f t="shared" si="3"/>
        <v/>
      </c>
      <c r="O29" s="15" t="str">
        <f t="shared" si="4"/>
        <v/>
      </c>
      <c r="P29" t="str">
        <f t="shared" si="5"/>
        <v/>
      </c>
      <c r="Q29" s="15" t="str">
        <f t="shared" si="6"/>
        <v/>
      </c>
      <c r="R29" t="str">
        <f t="shared" si="7"/>
        <v/>
      </c>
      <c r="S29" t="str">
        <f t="shared" si="8"/>
        <v/>
      </c>
      <c r="T29" s="15" t="str">
        <f t="shared" si="9"/>
        <v/>
      </c>
      <c r="U29" s="16" t="str">
        <f t="shared" si="10"/>
        <v/>
      </c>
      <c r="V29" s="17" t="str">
        <f t="shared" si="11"/>
        <v/>
      </c>
      <c r="W29" s="15" t="str">
        <f t="shared" si="12"/>
        <v/>
      </c>
      <c r="X29" s="16" t="str">
        <f t="shared" si="17"/>
        <v/>
      </c>
      <c r="Y29" s="17" t="str">
        <f t="shared" si="13"/>
        <v/>
      </c>
      <c r="Z29" s="51" t="e">
        <f t="shared" si="14"/>
        <v>#VALUE!</v>
      </c>
      <c r="AA29" s="42" t="str">
        <f t="shared" si="15"/>
        <v/>
      </c>
      <c r="AB29" s="28" t="str">
        <f t="shared" si="16"/>
        <v/>
      </c>
    </row>
    <row r="30" spans="2:28" x14ac:dyDescent="0.15">
      <c r="B30" s="55"/>
      <c r="C30" s="5"/>
      <c r="D30" s="5"/>
      <c r="E30" s="6"/>
      <c r="F30" s="55"/>
      <c r="G30" s="5"/>
      <c r="H30" s="5"/>
      <c r="I30" s="6"/>
      <c r="J30" s="24"/>
      <c r="K30" s="15" t="str">
        <f t="shared" si="0"/>
        <v/>
      </c>
      <c r="L30" s="17" t="str">
        <f t="shared" si="1"/>
        <v/>
      </c>
      <c r="M30" s="15" t="str">
        <f t="shared" si="2"/>
        <v/>
      </c>
      <c r="N30" t="str">
        <f t="shared" si="3"/>
        <v/>
      </c>
      <c r="O30" s="15" t="str">
        <f t="shared" si="4"/>
        <v/>
      </c>
      <c r="P30" t="str">
        <f t="shared" si="5"/>
        <v/>
      </c>
      <c r="Q30" s="15" t="str">
        <f t="shared" si="6"/>
        <v/>
      </c>
      <c r="R30" t="str">
        <f t="shared" si="7"/>
        <v/>
      </c>
      <c r="S30" t="str">
        <f t="shared" si="8"/>
        <v/>
      </c>
      <c r="T30" s="15" t="str">
        <f t="shared" si="9"/>
        <v/>
      </c>
      <c r="U30" s="16" t="str">
        <f t="shared" si="10"/>
        <v/>
      </c>
      <c r="V30" s="17" t="str">
        <f t="shared" si="11"/>
        <v/>
      </c>
      <c r="W30" s="15" t="str">
        <f t="shared" si="12"/>
        <v/>
      </c>
      <c r="X30" s="16" t="str">
        <f t="shared" si="17"/>
        <v/>
      </c>
      <c r="Y30" s="17" t="str">
        <f t="shared" si="13"/>
        <v/>
      </c>
      <c r="Z30" s="51" t="e">
        <f t="shared" si="14"/>
        <v>#VALUE!</v>
      </c>
      <c r="AA30" s="42" t="str">
        <f t="shared" si="15"/>
        <v/>
      </c>
      <c r="AB30" s="28" t="str">
        <f t="shared" si="16"/>
        <v/>
      </c>
    </row>
    <row r="31" spans="2:28" x14ac:dyDescent="0.15">
      <c r="B31" s="55"/>
      <c r="C31" s="5"/>
      <c r="D31" s="5"/>
      <c r="E31" s="6"/>
      <c r="F31" s="55"/>
      <c r="G31" s="5"/>
      <c r="H31" s="5"/>
      <c r="I31" s="6"/>
      <c r="J31" s="24"/>
      <c r="K31" s="15" t="str">
        <f t="shared" si="0"/>
        <v/>
      </c>
      <c r="L31" s="17" t="str">
        <f t="shared" si="1"/>
        <v/>
      </c>
      <c r="M31" s="15" t="str">
        <f t="shared" si="2"/>
        <v/>
      </c>
      <c r="N31" t="str">
        <f t="shared" si="3"/>
        <v/>
      </c>
      <c r="O31" s="15" t="str">
        <f t="shared" si="4"/>
        <v/>
      </c>
      <c r="P31" t="str">
        <f t="shared" si="5"/>
        <v/>
      </c>
      <c r="Q31" s="15" t="str">
        <f t="shared" si="6"/>
        <v/>
      </c>
      <c r="R31" t="str">
        <f t="shared" si="7"/>
        <v/>
      </c>
      <c r="S31" t="str">
        <f t="shared" si="8"/>
        <v/>
      </c>
      <c r="T31" s="15" t="str">
        <f t="shared" si="9"/>
        <v/>
      </c>
      <c r="U31" s="16" t="str">
        <f t="shared" si="10"/>
        <v/>
      </c>
      <c r="V31" s="17" t="str">
        <f t="shared" si="11"/>
        <v/>
      </c>
      <c r="W31" s="15" t="str">
        <f t="shared" si="12"/>
        <v/>
      </c>
      <c r="X31" s="16" t="str">
        <f t="shared" si="17"/>
        <v/>
      </c>
      <c r="Y31" s="17" t="str">
        <f t="shared" si="13"/>
        <v/>
      </c>
      <c r="Z31" s="51" t="e">
        <f t="shared" si="14"/>
        <v>#VALUE!</v>
      </c>
      <c r="AA31" s="42" t="str">
        <f t="shared" si="15"/>
        <v/>
      </c>
      <c r="AB31" s="28" t="str">
        <f t="shared" si="16"/>
        <v/>
      </c>
    </row>
    <row r="32" spans="2:28" x14ac:dyDescent="0.15">
      <c r="B32" s="55"/>
      <c r="C32" s="5"/>
      <c r="D32" s="5"/>
      <c r="E32" s="6"/>
      <c r="F32" s="55"/>
      <c r="G32" s="5"/>
      <c r="H32" s="5"/>
      <c r="I32" s="6"/>
      <c r="J32" s="24"/>
      <c r="K32" s="15" t="str">
        <f t="shared" si="0"/>
        <v/>
      </c>
      <c r="L32" s="17" t="str">
        <f t="shared" si="1"/>
        <v/>
      </c>
      <c r="M32" s="15" t="str">
        <f t="shared" si="2"/>
        <v/>
      </c>
      <c r="N32" t="str">
        <f t="shared" si="3"/>
        <v/>
      </c>
      <c r="O32" s="15" t="str">
        <f t="shared" si="4"/>
        <v/>
      </c>
      <c r="P32" t="str">
        <f t="shared" si="5"/>
        <v/>
      </c>
      <c r="Q32" s="15" t="str">
        <f t="shared" si="6"/>
        <v/>
      </c>
      <c r="R32" t="str">
        <f t="shared" si="7"/>
        <v/>
      </c>
      <c r="S32" t="str">
        <f t="shared" si="8"/>
        <v/>
      </c>
      <c r="T32" s="15" t="str">
        <f t="shared" si="9"/>
        <v/>
      </c>
      <c r="U32" s="16" t="str">
        <f t="shared" si="10"/>
        <v/>
      </c>
      <c r="V32" s="17" t="str">
        <f t="shared" si="11"/>
        <v/>
      </c>
      <c r="W32" s="15" t="str">
        <f t="shared" si="12"/>
        <v/>
      </c>
      <c r="X32" s="16" t="str">
        <f t="shared" si="17"/>
        <v/>
      </c>
      <c r="Y32" s="17" t="str">
        <f t="shared" si="13"/>
        <v/>
      </c>
      <c r="Z32" s="51" t="e">
        <f t="shared" si="14"/>
        <v>#VALUE!</v>
      </c>
      <c r="AA32" s="42" t="str">
        <f t="shared" si="15"/>
        <v/>
      </c>
      <c r="AB32" s="28" t="str">
        <f t="shared" si="16"/>
        <v/>
      </c>
    </row>
    <row r="33" spans="2:28" x14ac:dyDescent="0.15">
      <c r="B33" s="55"/>
      <c r="C33" s="5"/>
      <c r="D33" s="5"/>
      <c r="E33" s="6"/>
      <c r="F33" s="55"/>
      <c r="G33" s="5"/>
      <c r="H33" s="5"/>
      <c r="I33" s="6"/>
      <c r="J33" s="24"/>
      <c r="K33" s="15" t="str">
        <f t="shared" si="0"/>
        <v/>
      </c>
      <c r="L33" s="17" t="str">
        <f t="shared" si="1"/>
        <v/>
      </c>
      <c r="M33" s="15" t="str">
        <f t="shared" si="2"/>
        <v/>
      </c>
      <c r="N33" t="str">
        <f t="shared" si="3"/>
        <v/>
      </c>
      <c r="O33" s="15" t="str">
        <f t="shared" si="4"/>
        <v/>
      </c>
      <c r="P33" t="str">
        <f t="shared" si="5"/>
        <v/>
      </c>
      <c r="Q33" s="15" t="str">
        <f t="shared" si="6"/>
        <v/>
      </c>
      <c r="R33" t="str">
        <f t="shared" si="7"/>
        <v/>
      </c>
      <c r="S33" t="str">
        <f t="shared" si="8"/>
        <v/>
      </c>
      <c r="T33" s="15" t="str">
        <f t="shared" si="9"/>
        <v/>
      </c>
      <c r="U33" s="16" t="str">
        <f t="shared" si="10"/>
        <v/>
      </c>
      <c r="V33" s="17" t="str">
        <f t="shared" si="11"/>
        <v/>
      </c>
      <c r="W33" s="15" t="str">
        <f t="shared" si="12"/>
        <v/>
      </c>
      <c r="X33" s="16" t="str">
        <f t="shared" si="17"/>
        <v/>
      </c>
      <c r="Y33" s="17" t="str">
        <f t="shared" si="13"/>
        <v/>
      </c>
      <c r="Z33" s="51" t="e">
        <f t="shared" si="14"/>
        <v>#VALUE!</v>
      </c>
      <c r="AA33" s="42" t="str">
        <f t="shared" si="15"/>
        <v/>
      </c>
      <c r="AB33" s="28" t="str">
        <f t="shared" si="16"/>
        <v/>
      </c>
    </row>
    <row r="34" spans="2:28" x14ac:dyDescent="0.15">
      <c r="B34" s="55"/>
      <c r="C34" s="5"/>
      <c r="D34" s="5"/>
      <c r="E34" s="6"/>
      <c r="F34" s="55"/>
      <c r="G34" s="5"/>
      <c r="H34" s="5"/>
      <c r="I34" s="6"/>
      <c r="J34" s="24"/>
      <c r="K34" s="15" t="str">
        <f t="shared" si="0"/>
        <v/>
      </c>
      <c r="L34" s="17" t="str">
        <f t="shared" si="1"/>
        <v/>
      </c>
      <c r="M34" s="15" t="str">
        <f t="shared" si="2"/>
        <v/>
      </c>
      <c r="N34" t="str">
        <f t="shared" si="3"/>
        <v/>
      </c>
      <c r="O34" s="15" t="str">
        <f t="shared" si="4"/>
        <v/>
      </c>
      <c r="P34" t="str">
        <f t="shared" si="5"/>
        <v/>
      </c>
      <c r="Q34" s="15" t="str">
        <f t="shared" si="6"/>
        <v/>
      </c>
      <c r="R34" t="str">
        <f t="shared" si="7"/>
        <v/>
      </c>
      <c r="S34" t="str">
        <f t="shared" si="8"/>
        <v/>
      </c>
      <c r="T34" s="15" t="str">
        <f t="shared" si="9"/>
        <v/>
      </c>
      <c r="U34" s="16" t="str">
        <f t="shared" si="10"/>
        <v/>
      </c>
      <c r="V34" s="17" t="str">
        <f t="shared" si="11"/>
        <v/>
      </c>
      <c r="W34" s="15" t="str">
        <f t="shared" si="12"/>
        <v/>
      </c>
      <c r="X34" s="16" t="str">
        <f t="shared" si="17"/>
        <v/>
      </c>
      <c r="Y34" s="17" t="str">
        <f t="shared" si="13"/>
        <v/>
      </c>
      <c r="Z34" s="51" t="e">
        <f t="shared" si="14"/>
        <v>#VALUE!</v>
      </c>
      <c r="AA34" s="42" t="str">
        <f t="shared" si="15"/>
        <v/>
      </c>
      <c r="AB34" s="28" t="str">
        <f t="shared" si="16"/>
        <v/>
      </c>
    </row>
    <row r="35" spans="2:28" x14ac:dyDescent="0.15">
      <c r="B35" s="55"/>
      <c r="C35" s="5"/>
      <c r="D35" s="5"/>
      <c r="E35" s="6"/>
      <c r="F35" s="55"/>
      <c r="G35" s="5"/>
      <c r="H35" s="5"/>
      <c r="I35" s="6"/>
      <c r="J35" s="24"/>
      <c r="K35" s="15" t="str">
        <f t="shared" si="0"/>
        <v/>
      </c>
      <c r="L35" s="17" t="str">
        <f t="shared" si="1"/>
        <v/>
      </c>
      <c r="M35" s="15" t="str">
        <f t="shared" si="2"/>
        <v/>
      </c>
      <c r="N35" t="str">
        <f t="shared" si="3"/>
        <v/>
      </c>
      <c r="O35" s="15" t="str">
        <f t="shared" si="4"/>
        <v/>
      </c>
      <c r="P35" t="str">
        <f t="shared" si="5"/>
        <v/>
      </c>
      <c r="Q35" s="15" t="str">
        <f t="shared" si="6"/>
        <v/>
      </c>
      <c r="R35" t="str">
        <f t="shared" si="7"/>
        <v/>
      </c>
      <c r="S35" t="str">
        <f t="shared" si="8"/>
        <v/>
      </c>
      <c r="T35" s="15" t="str">
        <f t="shared" si="9"/>
        <v/>
      </c>
      <c r="U35" s="16" t="str">
        <f t="shared" si="10"/>
        <v/>
      </c>
      <c r="V35" s="17" t="str">
        <f t="shared" si="11"/>
        <v/>
      </c>
      <c r="W35" s="15" t="str">
        <f t="shared" si="12"/>
        <v/>
      </c>
      <c r="X35" s="16" t="str">
        <f t="shared" si="17"/>
        <v/>
      </c>
      <c r="Y35" s="17" t="str">
        <f t="shared" si="13"/>
        <v/>
      </c>
      <c r="Z35" s="51" t="e">
        <f t="shared" si="14"/>
        <v>#VALUE!</v>
      </c>
      <c r="AA35" s="42" t="str">
        <f t="shared" si="15"/>
        <v/>
      </c>
      <c r="AB35" s="28" t="str">
        <f t="shared" si="16"/>
        <v/>
      </c>
    </row>
    <row r="36" spans="2:28" x14ac:dyDescent="0.15">
      <c r="B36" s="55"/>
      <c r="C36" s="5"/>
      <c r="D36" s="5"/>
      <c r="E36" s="6"/>
      <c r="F36" s="55"/>
      <c r="G36" s="5"/>
      <c r="H36" s="5"/>
      <c r="I36" s="6"/>
      <c r="J36" s="24"/>
      <c r="K36" s="15" t="str">
        <f t="shared" si="0"/>
        <v/>
      </c>
      <c r="L36" s="17" t="str">
        <f t="shared" si="1"/>
        <v/>
      </c>
      <c r="M36" s="15" t="str">
        <f t="shared" si="2"/>
        <v/>
      </c>
      <c r="N36" t="str">
        <f t="shared" si="3"/>
        <v/>
      </c>
      <c r="O36" s="15" t="str">
        <f t="shared" si="4"/>
        <v/>
      </c>
      <c r="P36" t="str">
        <f t="shared" si="5"/>
        <v/>
      </c>
      <c r="Q36" s="15" t="str">
        <f t="shared" si="6"/>
        <v/>
      </c>
      <c r="R36" t="str">
        <f t="shared" si="7"/>
        <v/>
      </c>
      <c r="S36" t="str">
        <f t="shared" si="8"/>
        <v/>
      </c>
      <c r="T36" s="15" t="str">
        <f t="shared" si="9"/>
        <v/>
      </c>
      <c r="U36" s="16" t="str">
        <f t="shared" si="10"/>
        <v/>
      </c>
      <c r="V36" s="17" t="str">
        <f t="shared" si="11"/>
        <v/>
      </c>
      <c r="W36" s="15" t="str">
        <f t="shared" si="12"/>
        <v/>
      </c>
      <c r="X36" s="16" t="str">
        <f t="shared" si="17"/>
        <v/>
      </c>
      <c r="Y36" s="17" t="str">
        <f t="shared" si="13"/>
        <v/>
      </c>
      <c r="Z36" s="51" t="e">
        <f t="shared" si="14"/>
        <v>#VALUE!</v>
      </c>
      <c r="AA36" s="42" t="str">
        <f t="shared" si="15"/>
        <v/>
      </c>
      <c r="AB36" s="28" t="str">
        <f t="shared" si="16"/>
        <v/>
      </c>
    </row>
    <row r="37" spans="2:28" x14ac:dyDescent="0.15">
      <c r="B37" s="55"/>
      <c r="C37" s="5"/>
      <c r="D37" s="5"/>
      <c r="E37" s="6"/>
      <c r="F37" s="55"/>
      <c r="G37" s="5"/>
      <c r="H37" s="5"/>
      <c r="I37" s="6"/>
      <c r="J37" s="24"/>
      <c r="K37" s="15" t="str">
        <f t="shared" si="0"/>
        <v/>
      </c>
      <c r="L37" s="17" t="str">
        <f t="shared" si="1"/>
        <v/>
      </c>
      <c r="M37" s="15" t="str">
        <f t="shared" si="2"/>
        <v/>
      </c>
      <c r="N37" t="str">
        <f t="shared" si="3"/>
        <v/>
      </c>
      <c r="O37" s="15" t="str">
        <f t="shared" si="4"/>
        <v/>
      </c>
      <c r="P37" t="str">
        <f t="shared" si="5"/>
        <v/>
      </c>
      <c r="Q37" s="15" t="str">
        <f t="shared" si="6"/>
        <v/>
      </c>
      <c r="R37" t="str">
        <f t="shared" si="7"/>
        <v/>
      </c>
      <c r="S37" t="str">
        <f t="shared" si="8"/>
        <v/>
      </c>
      <c r="T37" s="15" t="str">
        <f t="shared" si="9"/>
        <v/>
      </c>
      <c r="U37" s="16" t="str">
        <f t="shared" si="10"/>
        <v/>
      </c>
      <c r="V37" s="17" t="str">
        <f t="shared" si="11"/>
        <v/>
      </c>
      <c r="W37" s="15" t="str">
        <f t="shared" si="12"/>
        <v/>
      </c>
      <c r="X37" s="16" t="str">
        <f t="shared" si="17"/>
        <v/>
      </c>
      <c r="Y37" s="17" t="str">
        <f t="shared" si="13"/>
        <v/>
      </c>
      <c r="Z37" s="51" t="e">
        <f t="shared" si="14"/>
        <v>#VALUE!</v>
      </c>
      <c r="AA37" s="42" t="str">
        <f t="shared" si="15"/>
        <v/>
      </c>
      <c r="AB37" s="28" t="str">
        <f t="shared" si="16"/>
        <v/>
      </c>
    </row>
    <row r="38" spans="2:28" x14ac:dyDescent="0.15">
      <c r="B38" s="55"/>
      <c r="C38" s="5"/>
      <c r="D38" s="5"/>
      <c r="E38" s="6"/>
      <c r="F38" s="55"/>
      <c r="G38" s="5"/>
      <c r="H38" s="5"/>
      <c r="I38" s="6"/>
      <c r="J38" s="24"/>
      <c r="K38" s="15" t="str">
        <f t="shared" si="0"/>
        <v/>
      </c>
      <c r="L38" s="17" t="str">
        <f t="shared" si="1"/>
        <v/>
      </c>
      <c r="M38" s="15" t="str">
        <f t="shared" si="2"/>
        <v/>
      </c>
      <c r="N38" t="str">
        <f t="shared" si="3"/>
        <v/>
      </c>
      <c r="O38" s="15" t="str">
        <f t="shared" si="4"/>
        <v/>
      </c>
      <c r="P38" t="str">
        <f t="shared" si="5"/>
        <v/>
      </c>
      <c r="Q38" s="15" t="str">
        <f t="shared" si="6"/>
        <v/>
      </c>
      <c r="R38" t="str">
        <f t="shared" si="7"/>
        <v/>
      </c>
      <c r="S38" t="str">
        <f t="shared" si="8"/>
        <v/>
      </c>
      <c r="T38" s="15" t="str">
        <f t="shared" si="9"/>
        <v/>
      </c>
      <c r="U38" s="16" t="str">
        <f t="shared" si="10"/>
        <v/>
      </c>
      <c r="V38" s="17" t="str">
        <f t="shared" si="11"/>
        <v/>
      </c>
      <c r="W38" s="15" t="str">
        <f t="shared" si="12"/>
        <v/>
      </c>
      <c r="X38" s="16" t="str">
        <f t="shared" si="17"/>
        <v/>
      </c>
      <c r="Y38" s="17" t="str">
        <f t="shared" si="13"/>
        <v/>
      </c>
      <c r="Z38" s="51" t="e">
        <f t="shared" si="14"/>
        <v>#VALUE!</v>
      </c>
      <c r="AA38" s="42" t="str">
        <f t="shared" si="15"/>
        <v/>
      </c>
      <c r="AB38" s="28" t="str">
        <f t="shared" si="16"/>
        <v/>
      </c>
    </row>
    <row r="39" spans="2:28" x14ac:dyDescent="0.15">
      <c r="B39" s="55"/>
      <c r="C39" s="5"/>
      <c r="D39" s="5"/>
      <c r="E39" s="6"/>
      <c r="F39" s="55"/>
      <c r="G39" s="5"/>
      <c r="H39" s="5"/>
      <c r="I39" s="6"/>
      <c r="J39" s="24"/>
      <c r="K39" s="15" t="str">
        <f t="shared" si="0"/>
        <v/>
      </c>
      <c r="L39" s="17" t="str">
        <f t="shared" si="1"/>
        <v/>
      </c>
      <c r="M39" s="15" t="str">
        <f t="shared" si="2"/>
        <v/>
      </c>
      <c r="N39" t="str">
        <f t="shared" si="3"/>
        <v/>
      </c>
      <c r="O39" s="15" t="str">
        <f t="shared" si="4"/>
        <v/>
      </c>
      <c r="P39" t="str">
        <f t="shared" si="5"/>
        <v/>
      </c>
      <c r="Q39" s="15" t="str">
        <f t="shared" si="6"/>
        <v/>
      </c>
      <c r="R39" t="str">
        <f t="shared" si="7"/>
        <v/>
      </c>
      <c r="S39" t="str">
        <f t="shared" si="8"/>
        <v/>
      </c>
      <c r="T39" s="15" t="str">
        <f t="shared" si="9"/>
        <v/>
      </c>
      <c r="U39" s="16" t="str">
        <f t="shared" si="10"/>
        <v/>
      </c>
      <c r="V39" s="17" t="str">
        <f t="shared" si="11"/>
        <v/>
      </c>
      <c r="W39" s="15" t="str">
        <f t="shared" si="12"/>
        <v/>
      </c>
      <c r="X39" s="16" t="str">
        <f t="shared" si="17"/>
        <v/>
      </c>
      <c r="Y39" s="17" t="str">
        <f t="shared" si="13"/>
        <v/>
      </c>
      <c r="Z39" s="51" t="e">
        <f t="shared" si="14"/>
        <v>#VALUE!</v>
      </c>
      <c r="AA39" s="42" t="str">
        <f t="shared" si="15"/>
        <v/>
      </c>
      <c r="AB39" s="28" t="str">
        <f t="shared" si="16"/>
        <v/>
      </c>
    </row>
    <row r="40" spans="2:28" x14ac:dyDescent="0.15">
      <c r="B40" s="55"/>
      <c r="C40" s="5"/>
      <c r="D40" s="5"/>
      <c r="E40" s="6"/>
      <c r="F40" s="55"/>
      <c r="G40" s="5"/>
      <c r="H40" s="5"/>
      <c r="I40" s="6"/>
      <c r="J40" s="24"/>
      <c r="K40" s="15" t="str">
        <f t="shared" si="0"/>
        <v/>
      </c>
      <c r="L40" s="17" t="str">
        <f t="shared" si="1"/>
        <v/>
      </c>
      <c r="M40" s="15" t="str">
        <f t="shared" si="2"/>
        <v/>
      </c>
      <c r="N40" t="str">
        <f t="shared" si="3"/>
        <v/>
      </c>
      <c r="O40" s="15" t="str">
        <f t="shared" si="4"/>
        <v/>
      </c>
      <c r="P40" t="str">
        <f t="shared" si="5"/>
        <v/>
      </c>
      <c r="Q40" s="15" t="str">
        <f t="shared" si="6"/>
        <v/>
      </c>
      <c r="R40" t="str">
        <f t="shared" si="7"/>
        <v/>
      </c>
      <c r="S40" t="str">
        <f t="shared" si="8"/>
        <v/>
      </c>
      <c r="T40" s="15" t="str">
        <f t="shared" si="9"/>
        <v/>
      </c>
      <c r="U40" s="16" t="str">
        <f t="shared" si="10"/>
        <v/>
      </c>
      <c r="V40" s="17" t="str">
        <f t="shared" si="11"/>
        <v/>
      </c>
      <c r="W40" s="15" t="str">
        <f t="shared" si="12"/>
        <v/>
      </c>
      <c r="X40" s="16" t="str">
        <f t="shared" si="17"/>
        <v/>
      </c>
      <c r="Y40" s="17" t="str">
        <f t="shared" si="13"/>
        <v/>
      </c>
      <c r="Z40" s="51" t="e">
        <f t="shared" si="14"/>
        <v>#VALUE!</v>
      </c>
      <c r="AA40" s="42" t="str">
        <f t="shared" si="15"/>
        <v/>
      </c>
      <c r="AB40" s="28" t="str">
        <f t="shared" si="16"/>
        <v/>
      </c>
    </row>
    <row r="41" spans="2:28" x14ac:dyDescent="0.15">
      <c r="B41" s="55"/>
      <c r="C41" s="5"/>
      <c r="D41" s="5"/>
      <c r="E41" s="6"/>
      <c r="F41" s="55"/>
      <c r="G41" s="5"/>
      <c r="H41" s="5"/>
      <c r="I41" s="6"/>
      <c r="J41" s="24"/>
      <c r="K41" s="15" t="str">
        <f t="shared" si="0"/>
        <v/>
      </c>
      <c r="L41" s="17" t="str">
        <f t="shared" si="1"/>
        <v/>
      </c>
      <c r="M41" s="15" t="str">
        <f t="shared" si="2"/>
        <v/>
      </c>
      <c r="N41" t="str">
        <f t="shared" si="3"/>
        <v/>
      </c>
      <c r="O41" s="15" t="str">
        <f t="shared" si="4"/>
        <v/>
      </c>
      <c r="P41" t="str">
        <f t="shared" si="5"/>
        <v/>
      </c>
      <c r="Q41" s="15" t="str">
        <f t="shared" si="6"/>
        <v/>
      </c>
      <c r="R41" t="str">
        <f t="shared" si="7"/>
        <v/>
      </c>
      <c r="S41" t="str">
        <f t="shared" si="8"/>
        <v/>
      </c>
      <c r="T41" s="15" t="str">
        <f t="shared" si="9"/>
        <v/>
      </c>
      <c r="U41" s="16" t="str">
        <f t="shared" si="10"/>
        <v/>
      </c>
      <c r="V41" s="17" t="str">
        <f t="shared" si="11"/>
        <v/>
      </c>
      <c r="W41" s="15" t="str">
        <f t="shared" si="12"/>
        <v/>
      </c>
      <c r="X41" s="16" t="str">
        <f t="shared" si="17"/>
        <v/>
      </c>
      <c r="Y41" s="17" t="str">
        <f t="shared" si="13"/>
        <v/>
      </c>
      <c r="Z41" s="51" t="e">
        <f t="shared" si="14"/>
        <v>#VALUE!</v>
      </c>
      <c r="AA41" s="42" t="str">
        <f t="shared" si="15"/>
        <v/>
      </c>
      <c r="AB41" s="28" t="str">
        <f t="shared" si="16"/>
        <v/>
      </c>
    </row>
    <row r="42" spans="2:28" x14ac:dyDescent="0.15">
      <c r="B42" s="55"/>
      <c r="C42" s="5"/>
      <c r="D42" s="5"/>
      <c r="E42" s="6"/>
      <c r="F42" s="55"/>
      <c r="G42" s="5"/>
      <c r="H42" s="5"/>
      <c r="I42" s="6"/>
      <c r="J42" s="24"/>
      <c r="K42" s="15" t="str">
        <f t="shared" si="0"/>
        <v/>
      </c>
      <c r="L42" s="17" t="str">
        <f t="shared" si="1"/>
        <v/>
      </c>
      <c r="M42" s="15" t="str">
        <f t="shared" si="2"/>
        <v/>
      </c>
      <c r="N42" t="str">
        <f t="shared" si="3"/>
        <v/>
      </c>
      <c r="O42" s="15" t="str">
        <f t="shared" si="4"/>
        <v/>
      </c>
      <c r="P42" t="str">
        <f t="shared" si="5"/>
        <v/>
      </c>
      <c r="Q42" s="15" t="str">
        <f t="shared" si="6"/>
        <v/>
      </c>
      <c r="R42" t="str">
        <f t="shared" si="7"/>
        <v/>
      </c>
      <c r="S42" t="str">
        <f t="shared" si="8"/>
        <v/>
      </c>
      <c r="T42" s="15" t="str">
        <f t="shared" si="9"/>
        <v/>
      </c>
      <c r="U42" s="16" t="str">
        <f t="shared" si="10"/>
        <v/>
      </c>
      <c r="V42" s="17" t="str">
        <f t="shared" si="11"/>
        <v/>
      </c>
      <c r="W42" s="15" t="str">
        <f t="shared" si="12"/>
        <v/>
      </c>
      <c r="X42" s="16" t="str">
        <f t="shared" si="17"/>
        <v/>
      </c>
      <c r="Y42" s="17" t="str">
        <f t="shared" si="13"/>
        <v/>
      </c>
      <c r="Z42" s="51" t="e">
        <f t="shared" si="14"/>
        <v>#VALUE!</v>
      </c>
      <c r="AA42" s="42" t="str">
        <f t="shared" si="15"/>
        <v/>
      </c>
      <c r="AB42" s="28" t="str">
        <f t="shared" si="16"/>
        <v/>
      </c>
    </row>
    <row r="43" spans="2:28" x14ac:dyDescent="0.15">
      <c r="B43" s="55"/>
      <c r="C43" s="5"/>
      <c r="D43" s="5"/>
      <c r="E43" s="6"/>
      <c r="F43" s="55"/>
      <c r="G43" s="5"/>
      <c r="H43" s="5"/>
      <c r="I43" s="6"/>
      <c r="J43" s="24"/>
      <c r="K43" s="15" t="str">
        <f t="shared" si="0"/>
        <v/>
      </c>
      <c r="L43" s="17" t="str">
        <f t="shared" si="1"/>
        <v/>
      </c>
      <c r="M43" s="15" t="str">
        <f t="shared" si="2"/>
        <v/>
      </c>
      <c r="N43" t="str">
        <f t="shared" si="3"/>
        <v/>
      </c>
      <c r="O43" s="15" t="str">
        <f t="shared" si="4"/>
        <v/>
      </c>
      <c r="P43" t="str">
        <f t="shared" si="5"/>
        <v/>
      </c>
      <c r="Q43" s="15" t="str">
        <f t="shared" si="6"/>
        <v/>
      </c>
      <c r="R43" t="str">
        <f t="shared" si="7"/>
        <v/>
      </c>
      <c r="S43" t="str">
        <f t="shared" si="8"/>
        <v/>
      </c>
      <c r="T43" s="15" t="str">
        <f t="shared" si="9"/>
        <v/>
      </c>
      <c r="U43" s="16" t="str">
        <f t="shared" si="10"/>
        <v/>
      </c>
      <c r="V43" s="17" t="str">
        <f t="shared" si="11"/>
        <v/>
      </c>
      <c r="W43" s="15" t="str">
        <f t="shared" si="12"/>
        <v/>
      </c>
      <c r="X43" s="16" t="str">
        <f t="shared" si="17"/>
        <v/>
      </c>
      <c r="Y43" s="17" t="str">
        <f t="shared" si="13"/>
        <v/>
      </c>
      <c r="Z43" s="51" t="e">
        <f t="shared" si="14"/>
        <v>#VALUE!</v>
      </c>
      <c r="AA43" s="42" t="str">
        <f t="shared" si="15"/>
        <v/>
      </c>
      <c r="AB43" s="28" t="str">
        <f t="shared" si="16"/>
        <v/>
      </c>
    </row>
    <row r="44" spans="2:28" x14ac:dyDescent="0.15">
      <c r="B44" s="55"/>
      <c r="C44" s="5"/>
      <c r="D44" s="5"/>
      <c r="E44" s="6"/>
      <c r="F44" s="55"/>
      <c r="G44" s="5"/>
      <c r="H44" s="5"/>
      <c r="I44" s="6"/>
      <c r="J44" s="24"/>
      <c r="K44" s="15" t="str">
        <f t="shared" si="0"/>
        <v/>
      </c>
      <c r="L44" s="17" t="str">
        <f t="shared" si="1"/>
        <v/>
      </c>
      <c r="M44" s="15" t="str">
        <f t="shared" si="2"/>
        <v/>
      </c>
      <c r="N44" t="str">
        <f t="shared" si="3"/>
        <v/>
      </c>
      <c r="O44" s="15" t="str">
        <f t="shared" si="4"/>
        <v/>
      </c>
      <c r="P44" t="str">
        <f t="shared" si="5"/>
        <v/>
      </c>
      <c r="Q44" s="15" t="str">
        <f t="shared" si="6"/>
        <v/>
      </c>
      <c r="R44" t="str">
        <f t="shared" si="7"/>
        <v/>
      </c>
      <c r="S44" t="str">
        <f t="shared" si="8"/>
        <v/>
      </c>
      <c r="T44" s="15" t="str">
        <f t="shared" si="9"/>
        <v/>
      </c>
      <c r="U44" s="16" t="str">
        <f t="shared" si="10"/>
        <v/>
      </c>
      <c r="V44" s="17" t="str">
        <f t="shared" si="11"/>
        <v/>
      </c>
      <c r="W44" s="15" t="str">
        <f t="shared" si="12"/>
        <v/>
      </c>
      <c r="X44" s="16" t="str">
        <f t="shared" si="17"/>
        <v/>
      </c>
      <c r="Y44" s="17" t="str">
        <f t="shared" si="13"/>
        <v/>
      </c>
      <c r="Z44" s="51" t="e">
        <f t="shared" si="14"/>
        <v>#VALUE!</v>
      </c>
      <c r="AA44" s="42" t="str">
        <f t="shared" si="15"/>
        <v/>
      </c>
      <c r="AB44" s="28" t="str">
        <f t="shared" si="16"/>
        <v/>
      </c>
    </row>
    <row r="45" spans="2:28" x14ac:dyDescent="0.15">
      <c r="B45" s="55"/>
      <c r="C45" s="5"/>
      <c r="D45" s="5"/>
      <c r="E45" s="6"/>
      <c r="F45" s="55"/>
      <c r="G45" s="5"/>
      <c r="H45" s="5"/>
      <c r="I45" s="6"/>
      <c r="J45" s="24"/>
      <c r="K45" s="15" t="str">
        <f t="shared" si="0"/>
        <v/>
      </c>
      <c r="L45" s="17" t="str">
        <f t="shared" si="1"/>
        <v/>
      </c>
      <c r="M45" s="15" t="str">
        <f t="shared" si="2"/>
        <v/>
      </c>
      <c r="N45" t="str">
        <f t="shared" si="3"/>
        <v/>
      </c>
      <c r="O45" s="15" t="str">
        <f t="shared" si="4"/>
        <v/>
      </c>
      <c r="P45" t="str">
        <f t="shared" si="5"/>
        <v/>
      </c>
      <c r="Q45" s="15" t="str">
        <f t="shared" si="6"/>
        <v/>
      </c>
      <c r="R45" t="str">
        <f t="shared" si="7"/>
        <v/>
      </c>
      <c r="S45" t="str">
        <f t="shared" si="8"/>
        <v/>
      </c>
      <c r="T45" s="15" t="str">
        <f t="shared" si="9"/>
        <v/>
      </c>
      <c r="U45" s="16" t="str">
        <f t="shared" si="10"/>
        <v/>
      </c>
      <c r="V45" s="17" t="str">
        <f t="shared" si="11"/>
        <v/>
      </c>
      <c r="W45" s="15" t="str">
        <f t="shared" si="12"/>
        <v/>
      </c>
      <c r="X45" s="16" t="str">
        <f t="shared" si="17"/>
        <v/>
      </c>
      <c r="Y45" s="17" t="str">
        <f t="shared" si="13"/>
        <v/>
      </c>
      <c r="Z45" s="51" t="e">
        <f t="shared" si="14"/>
        <v>#VALUE!</v>
      </c>
      <c r="AA45" s="42" t="str">
        <f t="shared" si="15"/>
        <v/>
      </c>
      <c r="AB45" s="28" t="str">
        <f t="shared" si="16"/>
        <v/>
      </c>
    </row>
    <row r="46" spans="2:28" x14ac:dyDescent="0.15">
      <c r="B46" s="55"/>
      <c r="C46" s="5"/>
      <c r="D46" s="5"/>
      <c r="E46" s="6"/>
      <c r="F46" s="55"/>
      <c r="G46" s="5"/>
      <c r="H46" s="5"/>
      <c r="I46" s="6"/>
      <c r="J46" s="24"/>
      <c r="K46" s="15" t="str">
        <f t="shared" si="0"/>
        <v/>
      </c>
      <c r="L46" s="17" t="str">
        <f t="shared" si="1"/>
        <v/>
      </c>
      <c r="M46" s="15" t="str">
        <f t="shared" si="2"/>
        <v/>
      </c>
      <c r="N46" t="str">
        <f t="shared" si="3"/>
        <v/>
      </c>
      <c r="O46" s="15" t="str">
        <f t="shared" si="4"/>
        <v/>
      </c>
      <c r="P46" t="str">
        <f t="shared" si="5"/>
        <v/>
      </c>
      <c r="Q46" s="15" t="str">
        <f t="shared" si="6"/>
        <v/>
      </c>
      <c r="R46" t="str">
        <f t="shared" si="7"/>
        <v/>
      </c>
      <c r="S46" t="str">
        <f t="shared" si="8"/>
        <v/>
      </c>
      <c r="T46" s="15" t="str">
        <f t="shared" si="9"/>
        <v/>
      </c>
      <c r="U46" s="16" t="str">
        <f t="shared" si="10"/>
        <v/>
      </c>
      <c r="V46" s="17" t="str">
        <f t="shared" si="11"/>
        <v/>
      </c>
      <c r="W46" s="15" t="str">
        <f t="shared" si="12"/>
        <v/>
      </c>
      <c r="X46" s="16" t="str">
        <f t="shared" si="17"/>
        <v/>
      </c>
      <c r="Y46" s="17" t="str">
        <f t="shared" si="13"/>
        <v/>
      </c>
      <c r="Z46" s="51" t="e">
        <f t="shared" si="14"/>
        <v>#VALUE!</v>
      </c>
      <c r="AA46" s="42" t="str">
        <f t="shared" si="15"/>
        <v/>
      </c>
      <c r="AB46" s="28" t="str">
        <f t="shared" si="16"/>
        <v/>
      </c>
    </row>
    <row r="47" spans="2:28" x14ac:dyDescent="0.15">
      <c r="B47" s="55"/>
      <c r="C47" s="5"/>
      <c r="D47" s="5"/>
      <c r="E47" s="6"/>
      <c r="F47" s="55"/>
      <c r="G47" s="5"/>
      <c r="H47" s="5"/>
      <c r="I47" s="6"/>
      <c r="J47" s="24"/>
      <c r="K47" s="15" t="str">
        <f t="shared" si="0"/>
        <v/>
      </c>
      <c r="L47" s="17" t="str">
        <f t="shared" si="1"/>
        <v/>
      </c>
      <c r="M47" s="15" t="str">
        <f t="shared" si="2"/>
        <v/>
      </c>
      <c r="N47" t="str">
        <f t="shared" si="3"/>
        <v/>
      </c>
      <c r="O47" s="15" t="str">
        <f t="shared" si="4"/>
        <v/>
      </c>
      <c r="P47" t="str">
        <f t="shared" si="5"/>
        <v/>
      </c>
      <c r="Q47" s="15" t="str">
        <f t="shared" si="6"/>
        <v/>
      </c>
      <c r="R47" t="str">
        <f t="shared" si="7"/>
        <v/>
      </c>
      <c r="S47" t="str">
        <f t="shared" si="8"/>
        <v/>
      </c>
      <c r="T47" s="15" t="str">
        <f t="shared" si="9"/>
        <v/>
      </c>
      <c r="U47" s="16" t="str">
        <f t="shared" si="10"/>
        <v/>
      </c>
      <c r="V47" s="17" t="str">
        <f t="shared" si="11"/>
        <v/>
      </c>
      <c r="W47" s="15" t="str">
        <f t="shared" si="12"/>
        <v/>
      </c>
      <c r="X47" s="16" t="str">
        <f t="shared" si="17"/>
        <v/>
      </c>
      <c r="Y47" s="17" t="str">
        <f t="shared" si="13"/>
        <v/>
      </c>
      <c r="Z47" s="51" t="e">
        <f t="shared" si="14"/>
        <v>#VALUE!</v>
      </c>
      <c r="AA47" s="42" t="str">
        <f t="shared" si="15"/>
        <v/>
      </c>
      <c r="AB47" s="28" t="str">
        <f t="shared" si="16"/>
        <v/>
      </c>
    </row>
    <row r="48" spans="2:28" x14ac:dyDescent="0.15">
      <c r="B48" s="55"/>
      <c r="C48" s="5"/>
      <c r="D48" s="5"/>
      <c r="E48" s="6"/>
      <c r="F48" s="55"/>
      <c r="G48" s="5"/>
      <c r="H48" s="5"/>
      <c r="I48" s="6"/>
      <c r="J48" s="24"/>
      <c r="K48" s="15" t="str">
        <f t="shared" si="0"/>
        <v/>
      </c>
      <c r="L48" s="17" t="str">
        <f t="shared" si="1"/>
        <v/>
      </c>
      <c r="M48" s="15" t="str">
        <f t="shared" si="2"/>
        <v/>
      </c>
      <c r="N48" t="str">
        <f t="shared" si="3"/>
        <v/>
      </c>
      <c r="O48" s="15" t="str">
        <f t="shared" si="4"/>
        <v/>
      </c>
      <c r="P48" t="str">
        <f t="shared" si="5"/>
        <v/>
      </c>
      <c r="Q48" s="15" t="str">
        <f t="shared" si="6"/>
        <v/>
      </c>
      <c r="R48" t="str">
        <f t="shared" si="7"/>
        <v/>
      </c>
      <c r="S48" t="str">
        <f t="shared" si="8"/>
        <v/>
      </c>
      <c r="T48" s="15" t="str">
        <f t="shared" si="9"/>
        <v/>
      </c>
      <c r="U48" s="16" t="str">
        <f t="shared" si="10"/>
        <v/>
      </c>
      <c r="V48" s="17" t="str">
        <f t="shared" si="11"/>
        <v/>
      </c>
      <c r="W48" s="15" t="str">
        <f t="shared" si="12"/>
        <v/>
      </c>
      <c r="X48" s="16" t="str">
        <f t="shared" si="17"/>
        <v/>
      </c>
      <c r="Y48" s="17" t="str">
        <f t="shared" si="13"/>
        <v/>
      </c>
      <c r="Z48" s="51" t="e">
        <f t="shared" si="14"/>
        <v>#VALUE!</v>
      </c>
      <c r="AA48" s="42" t="str">
        <f t="shared" si="15"/>
        <v/>
      </c>
      <c r="AB48" s="28" t="str">
        <f t="shared" si="16"/>
        <v/>
      </c>
    </row>
    <row r="49" spans="1:28" x14ac:dyDescent="0.15">
      <c r="B49" s="55"/>
      <c r="C49" s="5"/>
      <c r="D49" s="5"/>
      <c r="E49" s="6"/>
      <c r="F49" s="55"/>
      <c r="G49" s="5"/>
      <c r="H49" s="5"/>
      <c r="I49" s="6"/>
      <c r="J49" s="24"/>
      <c r="K49" s="15" t="str">
        <f t="shared" si="0"/>
        <v/>
      </c>
      <c r="L49" s="17" t="str">
        <f t="shared" si="1"/>
        <v/>
      </c>
      <c r="M49" s="15" t="str">
        <f t="shared" si="2"/>
        <v/>
      </c>
      <c r="N49" t="str">
        <f t="shared" si="3"/>
        <v/>
      </c>
      <c r="O49" s="15" t="str">
        <f t="shared" si="4"/>
        <v/>
      </c>
      <c r="P49" t="str">
        <f t="shared" si="5"/>
        <v/>
      </c>
      <c r="Q49" s="15" t="str">
        <f t="shared" si="6"/>
        <v/>
      </c>
      <c r="R49" t="str">
        <f t="shared" si="7"/>
        <v/>
      </c>
      <c r="S49" t="str">
        <f t="shared" si="8"/>
        <v/>
      </c>
      <c r="T49" s="15" t="str">
        <f t="shared" si="9"/>
        <v/>
      </c>
      <c r="U49" s="16" t="str">
        <f t="shared" si="10"/>
        <v/>
      </c>
      <c r="V49" s="17" t="str">
        <f t="shared" si="11"/>
        <v/>
      </c>
      <c r="W49" s="15" t="str">
        <f t="shared" si="12"/>
        <v/>
      </c>
      <c r="X49" s="16" t="str">
        <f t="shared" si="17"/>
        <v/>
      </c>
      <c r="Y49" s="17" t="str">
        <f t="shared" si="13"/>
        <v/>
      </c>
      <c r="Z49" s="51" t="e">
        <f t="shared" si="14"/>
        <v>#VALUE!</v>
      </c>
      <c r="AA49" s="42" t="str">
        <f t="shared" si="15"/>
        <v/>
      </c>
      <c r="AB49" s="28" t="str">
        <f t="shared" si="16"/>
        <v/>
      </c>
    </row>
    <row r="50" spans="1:28" x14ac:dyDescent="0.15">
      <c r="B50" s="55"/>
      <c r="C50" s="5"/>
      <c r="D50" s="5"/>
      <c r="E50" s="6"/>
      <c r="F50" s="55"/>
      <c r="G50" s="5"/>
      <c r="H50" s="5"/>
      <c r="I50" s="6"/>
      <c r="J50" s="24"/>
      <c r="K50" s="15" t="str">
        <f t="shared" si="0"/>
        <v/>
      </c>
      <c r="L50" s="17" t="str">
        <f t="shared" si="1"/>
        <v/>
      </c>
      <c r="M50" s="15" t="str">
        <f t="shared" si="2"/>
        <v/>
      </c>
      <c r="N50" t="str">
        <f t="shared" si="3"/>
        <v/>
      </c>
      <c r="O50" s="15" t="str">
        <f t="shared" si="4"/>
        <v/>
      </c>
      <c r="P50" t="str">
        <f t="shared" si="5"/>
        <v/>
      </c>
      <c r="Q50" s="15" t="str">
        <f t="shared" si="6"/>
        <v/>
      </c>
      <c r="R50" t="str">
        <f t="shared" si="7"/>
        <v/>
      </c>
      <c r="S50" t="str">
        <f t="shared" si="8"/>
        <v/>
      </c>
      <c r="T50" s="15" t="str">
        <f t="shared" si="9"/>
        <v/>
      </c>
      <c r="U50" s="16" t="str">
        <f t="shared" si="10"/>
        <v/>
      </c>
      <c r="V50" s="17" t="str">
        <f t="shared" si="11"/>
        <v/>
      </c>
      <c r="W50" s="15" t="str">
        <f t="shared" si="12"/>
        <v/>
      </c>
      <c r="X50" s="16" t="str">
        <f t="shared" si="17"/>
        <v/>
      </c>
      <c r="Y50" s="17" t="str">
        <f t="shared" si="13"/>
        <v/>
      </c>
      <c r="Z50" s="51" t="e">
        <f t="shared" si="14"/>
        <v>#VALUE!</v>
      </c>
      <c r="AA50" s="42" t="str">
        <f t="shared" si="15"/>
        <v/>
      </c>
      <c r="AB50" s="28" t="str">
        <f t="shared" si="16"/>
        <v/>
      </c>
    </row>
    <row r="51" spans="1:28" x14ac:dyDescent="0.15">
      <c r="B51" s="55"/>
      <c r="C51" s="5"/>
      <c r="D51" s="5"/>
      <c r="E51" s="6"/>
      <c r="F51" s="55"/>
      <c r="G51" s="5"/>
      <c r="H51" s="5"/>
      <c r="I51" s="6"/>
      <c r="J51" s="24"/>
      <c r="K51" s="15" t="str">
        <f t="shared" si="0"/>
        <v/>
      </c>
      <c r="L51" s="17" t="str">
        <f t="shared" si="1"/>
        <v/>
      </c>
      <c r="M51" s="15" t="str">
        <f t="shared" si="2"/>
        <v/>
      </c>
      <c r="N51" t="str">
        <f t="shared" si="3"/>
        <v/>
      </c>
      <c r="O51" s="15" t="str">
        <f t="shared" si="4"/>
        <v/>
      </c>
      <c r="P51" t="str">
        <f t="shared" si="5"/>
        <v/>
      </c>
      <c r="Q51" s="15" t="str">
        <f t="shared" si="6"/>
        <v/>
      </c>
      <c r="R51" t="str">
        <f t="shared" si="7"/>
        <v/>
      </c>
      <c r="S51" t="str">
        <f t="shared" si="8"/>
        <v/>
      </c>
      <c r="T51" s="15" t="str">
        <f t="shared" si="9"/>
        <v/>
      </c>
      <c r="U51" s="16" t="str">
        <f t="shared" si="10"/>
        <v/>
      </c>
      <c r="V51" s="17" t="str">
        <f t="shared" si="11"/>
        <v/>
      </c>
      <c r="W51" s="15" t="str">
        <f t="shared" si="12"/>
        <v/>
      </c>
      <c r="X51" s="16" t="str">
        <f t="shared" si="17"/>
        <v/>
      </c>
      <c r="Y51" s="17" t="str">
        <f t="shared" si="13"/>
        <v/>
      </c>
      <c r="Z51" s="51" t="e">
        <f t="shared" si="14"/>
        <v>#VALUE!</v>
      </c>
      <c r="AA51" s="42" t="str">
        <f t="shared" si="15"/>
        <v/>
      </c>
      <c r="AB51" s="28" t="str">
        <f t="shared" si="16"/>
        <v/>
      </c>
    </row>
    <row r="52" spans="1:28" x14ac:dyDescent="0.15">
      <c r="B52" s="55"/>
      <c r="C52" s="5"/>
      <c r="D52" s="5"/>
      <c r="E52" s="6"/>
      <c r="F52" s="55"/>
      <c r="G52" s="5"/>
      <c r="H52" s="5"/>
      <c r="I52" s="6"/>
      <c r="J52" s="24"/>
      <c r="K52" s="15" t="str">
        <f t="shared" si="0"/>
        <v/>
      </c>
      <c r="L52" s="17" t="str">
        <f t="shared" si="1"/>
        <v/>
      </c>
      <c r="M52" s="15" t="str">
        <f t="shared" si="2"/>
        <v/>
      </c>
      <c r="N52" t="str">
        <f t="shared" si="3"/>
        <v/>
      </c>
      <c r="O52" s="15" t="str">
        <f t="shared" si="4"/>
        <v/>
      </c>
      <c r="P52" t="str">
        <f t="shared" si="5"/>
        <v/>
      </c>
      <c r="Q52" s="15" t="str">
        <f t="shared" si="6"/>
        <v/>
      </c>
      <c r="R52" t="str">
        <f t="shared" si="7"/>
        <v/>
      </c>
      <c r="S52" t="str">
        <f t="shared" si="8"/>
        <v/>
      </c>
      <c r="T52" s="15" t="str">
        <f t="shared" si="9"/>
        <v/>
      </c>
      <c r="U52" s="16" t="str">
        <f t="shared" si="10"/>
        <v/>
      </c>
      <c r="V52" s="17" t="str">
        <f t="shared" si="11"/>
        <v/>
      </c>
      <c r="W52" s="15" t="str">
        <f t="shared" si="12"/>
        <v/>
      </c>
      <c r="X52" s="16" t="str">
        <f t="shared" si="17"/>
        <v/>
      </c>
      <c r="Y52" s="17" t="str">
        <f t="shared" si="13"/>
        <v/>
      </c>
      <c r="Z52" s="51" t="e">
        <f t="shared" si="14"/>
        <v>#VALUE!</v>
      </c>
      <c r="AA52" s="42" t="str">
        <f t="shared" si="15"/>
        <v/>
      </c>
      <c r="AB52" s="28" t="str">
        <f t="shared" si="16"/>
        <v/>
      </c>
    </row>
    <row r="53" spans="1:28" x14ac:dyDescent="0.15">
      <c r="B53" s="55"/>
      <c r="C53" s="9"/>
      <c r="D53" s="9"/>
      <c r="E53" s="10"/>
      <c r="F53" s="55"/>
      <c r="G53" s="9"/>
      <c r="H53" s="9"/>
      <c r="I53" s="10"/>
      <c r="J53" s="26"/>
      <c r="K53" s="15" t="str">
        <f t="shared" si="0"/>
        <v/>
      </c>
      <c r="L53" s="17" t="str">
        <f t="shared" si="1"/>
        <v/>
      </c>
      <c r="M53" s="15"/>
      <c r="O53" s="15"/>
      <c r="Q53" s="15"/>
      <c r="T53" s="15" t="str">
        <f t="shared" si="9"/>
        <v/>
      </c>
      <c r="U53" s="16" t="str">
        <f t="shared" si="10"/>
        <v/>
      </c>
      <c r="V53" s="17" t="str">
        <f t="shared" si="11"/>
        <v/>
      </c>
      <c r="W53" s="15" t="str">
        <f t="shared" si="12"/>
        <v/>
      </c>
      <c r="X53" s="16" t="str">
        <f t="shared" si="17"/>
        <v/>
      </c>
      <c r="Y53" s="17" t="str">
        <f t="shared" si="13"/>
        <v/>
      </c>
      <c r="Z53" s="51" t="e">
        <f t="shared" si="14"/>
        <v>#VALUE!</v>
      </c>
      <c r="AA53" s="42" t="str">
        <f t="shared" si="15"/>
        <v/>
      </c>
      <c r="AB53" s="28" t="str">
        <f t="shared" si="16"/>
        <v/>
      </c>
    </row>
    <row r="54" spans="1:28" x14ac:dyDescent="0.15">
      <c r="B54" s="55"/>
      <c r="C54" s="9"/>
      <c r="D54" s="9"/>
      <c r="E54" s="10"/>
      <c r="F54" s="55"/>
      <c r="G54" s="9"/>
      <c r="H54" s="9"/>
      <c r="I54" s="10"/>
      <c r="J54" s="26"/>
      <c r="K54" s="15" t="str">
        <f t="shared" si="0"/>
        <v/>
      </c>
      <c r="L54" s="17" t="str">
        <f t="shared" si="1"/>
        <v/>
      </c>
      <c r="M54" s="15"/>
      <c r="O54" s="15"/>
      <c r="Q54" s="15"/>
      <c r="T54" s="15" t="str">
        <f t="shared" si="9"/>
        <v/>
      </c>
      <c r="U54" s="16" t="str">
        <f t="shared" si="10"/>
        <v/>
      </c>
      <c r="V54" s="17" t="str">
        <f t="shared" si="11"/>
        <v/>
      </c>
      <c r="W54" s="15" t="str">
        <f t="shared" si="12"/>
        <v/>
      </c>
      <c r="X54" s="16" t="str">
        <f t="shared" si="17"/>
        <v/>
      </c>
      <c r="Y54" s="17" t="str">
        <f t="shared" si="13"/>
        <v/>
      </c>
      <c r="Z54" s="51" t="e">
        <f t="shared" si="14"/>
        <v>#VALUE!</v>
      </c>
      <c r="AA54" s="42" t="str">
        <f t="shared" si="15"/>
        <v/>
      </c>
      <c r="AB54" s="28" t="str">
        <f t="shared" si="16"/>
        <v/>
      </c>
    </row>
    <row r="55" spans="1:28" ht="14" thickBot="1" x14ac:dyDescent="0.2">
      <c r="A55" s="1"/>
      <c r="B55" s="56"/>
      <c r="C55" s="7"/>
      <c r="D55" s="7"/>
      <c r="E55" s="8"/>
      <c r="F55" s="56"/>
      <c r="G55" s="7"/>
      <c r="H55" s="7"/>
      <c r="I55" s="8"/>
      <c r="J55" s="27"/>
      <c r="K55" s="23" t="str">
        <f t="shared" si="0"/>
        <v/>
      </c>
      <c r="L55" s="39" t="str">
        <f t="shared" si="1"/>
        <v/>
      </c>
      <c r="M55" s="23"/>
      <c r="N55" s="1"/>
      <c r="O55" s="23"/>
      <c r="P55" s="1"/>
      <c r="Q55" s="23"/>
      <c r="R55" s="1"/>
      <c r="S55" s="1"/>
      <c r="T55" s="23" t="str">
        <f t="shared" si="9"/>
        <v/>
      </c>
      <c r="U55" s="1" t="str">
        <f t="shared" si="10"/>
        <v/>
      </c>
      <c r="V55" s="39" t="str">
        <f t="shared" si="11"/>
        <v/>
      </c>
      <c r="W55" s="23" t="str">
        <f t="shared" si="12"/>
        <v/>
      </c>
      <c r="X55" s="1" t="str">
        <f t="shared" si="17"/>
        <v/>
      </c>
      <c r="Y55" s="39" t="str">
        <f t="shared" si="13"/>
        <v/>
      </c>
      <c r="Z55" s="52" t="e">
        <f t="shared" si="14"/>
        <v>#VALUE!</v>
      </c>
      <c r="AA55" s="43" t="str">
        <f t="shared" si="15"/>
        <v/>
      </c>
      <c r="AB55" s="29" t="str">
        <f t="shared" si="16"/>
        <v/>
      </c>
    </row>
    <row r="56" spans="1:28" x14ac:dyDescent="0.15">
      <c r="J56" s="32">
        <f>INT(2+MAX(J6:J55))</f>
        <v>2</v>
      </c>
      <c r="Q56" t="s">
        <v>38</v>
      </c>
      <c r="R56" t="s">
        <v>39</v>
      </c>
      <c r="S56" t="s">
        <v>40</v>
      </c>
    </row>
    <row r="57" spans="1:28" x14ac:dyDescent="0.15">
      <c r="Q57">
        <f>(MAX(Q6:Q55)+MIN(Q6:Q55))/2</f>
        <v>0</v>
      </c>
      <c r="R57">
        <f>(MAX(R6:R55)+MIN(R6:R55))/2</f>
        <v>0</v>
      </c>
      <c r="S57">
        <f>(MAX(S6:S55)+MIN(S6:S55))/2</f>
        <v>0</v>
      </c>
    </row>
    <row r="58" spans="1:28" x14ac:dyDescent="0.15">
      <c r="Q58" t="s">
        <v>41</v>
      </c>
      <c r="R58">
        <f>SQRT(SUMSQ(Q57:S57))</f>
        <v>0</v>
      </c>
    </row>
    <row r="59" spans="1:28" ht="15" x14ac:dyDescent="0.2">
      <c r="Q59" t="s">
        <v>20</v>
      </c>
      <c r="R59" t="s">
        <v>22</v>
      </c>
      <c r="S59" t="s">
        <v>21</v>
      </c>
    </row>
    <row r="60" spans="1:28" x14ac:dyDescent="0.15">
      <c r="Q60" t="e">
        <f>Q57/$R58</f>
        <v>#DIV/0!</v>
      </c>
      <c r="R60" t="e">
        <f>R57/$R58</f>
        <v>#DIV/0!</v>
      </c>
      <c r="S60" t="e">
        <f>S57/$R58</f>
        <v>#DIV/0!</v>
      </c>
    </row>
    <row r="61" spans="1:28" ht="15" x14ac:dyDescent="0.2">
      <c r="Q61" t="s">
        <v>50</v>
      </c>
      <c r="R61" t="e">
        <f>SQRT(SUMSQ(Q60:R60))</f>
        <v>#DIV/0!</v>
      </c>
    </row>
    <row r="62" spans="1:28" x14ac:dyDescent="0.15">
      <c r="Q62" s="11" t="s">
        <v>27</v>
      </c>
      <c r="R62" s="11"/>
      <c r="S62" s="11"/>
    </row>
    <row r="63" spans="1:28" x14ac:dyDescent="0.15">
      <c r="Q63" s="20" t="s">
        <v>25</v>
      </c>
      <c r="R63" s="20" t="s">
        <v>11</v>
      </c>
      <c r="S63" s="20" t="s">
        <v>26</v>
      </c>
    </row>
    <row r="64" spans="1:28" x14ac:dyDescent="0.15">
      <c r="P64" s="44" t="s">
        <v>34</v>
      </c>
      <c r="Q64" s="12" t="e">
        <f>IF(S60&gt;0.99,1,IF(B1="S",-R60/R61,R60/R61))</f>
        <v>#DIV/0!</v>
      </c>
      <c r="R64" s="13" t="e">
        <f>IF(S60&gt;0.99,0,IF(B1="S",Q60/R61,-Q60/R61))</f>
        <v>#DIV/0!</v>
      </c>
      <c r="S64" s="14">
        <v>0</v>
      </c>
    </row>
    <row r="65" spans="16:19" x14ac:dyDescent="0.15">
      <c r="P65" s="44" t="s">
        <v>35</v>
      </c>
      <c r="Q65" s="15" t="e">
        <f>IF(S60&gt;0.99,0,IF(B1="S",-Q60*S60/R61,Q60*S60/R61))</f>
        <v>#DIV/0!</v>
      </c>
      <c r="R65" s="16" t="e">
        <f>IF(S60&gt;0.99,1,IF(B1="S",-R60*S60/R61,R60*S60/R61))</f>
        <v>#DIV/0!</v>
      </c>
      <c r="S65" s="17" t="e">
        <f>IF(S60&gt;0.99,0,IF(B1="S",R61,-R61))</f>
        <v>#DIV/0!</v>
      </c>
    </row>
    <row r="66" spans="16:19" x14ac:dyDescent="0.15">
      <c r="P66" s="44" t="s">
        <v>36</v>
      </c>
      <c r="Q66" s="18" t="e">
        <f t="array" ref="Q66:S66">Q60:S60</f>
        <v>#DIV/0!</v>
      </c>
      <c r="R66" s="2" t="e">
        <v>#DIV/0!</v>
      </c>
      <c r="S66" s="19" t="e">
        <v>#DIV/0!</v>
      </c>
    </row>
    <row r="67" spans="16:19" x14ac:dyDescent="0.15">
      <c r="Q67" t="s">
        <v>4</v>
      </c>
      <c r="R67" t="s">
        <v>53</v>
      </c>
      <c r="S67" t="s">
        <v>54</v>
      </c>
    </row>
    <row r="68" spans="16:19" x14ac:dyDescent="0.15">
      <c r="P68" t="s">
        <v>52</v>
      </c>
      <c r="Q68" s="12">
        <f>B2*PI()/180</f>
        <v>0</v>
      </c>
      <c r="R68" s="13">
        <f>SIN(Q68)</f>
        <v>0</v>
      </c>
      <c r="S68" s="14">
        <f>COS(Q68)</f>
        <v>1</v>
      </c>
    </row>
    <row r="69" spans="16:19" x14ac:dyDescent="0.15">
      <c r="P69" t="s">
        <v>51</v>
      </c>
      <c r="Q69" s="18">
        <f>(180-B3)*PI()/180</f>
        <v>3.1415926535897931</v>
      </c>
      <c r="R69" s="2">
        <f>SIN(Q69)</f>
        <v>1.22514845490862E-16</v>
      </c>
      <c r="S69" s="19">
        <f>COS(Q69)</f>
        <v>-1</v>
      </c>
    </row>
    <row r="71" spans="16:19" ht="15" x14ac:dyDescent="0.2">
      <c r="Q71" t="s">
        <v>44</v>
      </c>
      <c r="R71" t="s">
        <v>45</v>
      </c>
      <c r="S71" t="s">
        <v>46</v>
      </c>
    </row>
    <row r="72" spans="16:19" x14ac:dyDescent="0.15">
      <c r="Q72">
        <f>R68*S69</f>
        <v>0</v>
      </c>
      <c r="R72">
        <f>R68*R69</f>
        <v>0</v>
      </c>
      <c r="S72">
        <f>S68</f>
        <v>1</v>
      </c>
    </row>
    <row r="73" spans="16:19" ht="15" x14ac:dyDescent="0.2">
      <c r="Q73" t="s">
        <v>20</v>
      </c>
      <c r="R73" t="s">
        <v>22</v>
      </c>
      <c r="S73" t="s">
        <v>21</v>
      </c>
    </row>
    <row r="74" spans="16:19" x14ac:dyDescent="0.15">
      <c r="Q74" t="e">
        <f>Q64*Q72+Q65*R72+Q66*S72</f>
        <v>#DIV/0!</v>
      </c>
      <c r="R74" t="e">
        <f>R64*Q72+R65*R72+R66*S72</f>
        <v>#DIV/0!</v>
      </c>
      <c r="S74" t="e">
        <f>S64*Q72+S65*R72+S66*S72</f>
        <v>#DIV/0!</v>
      </c>
    </row>
    <row r="75" spans="16:19" ht="15" x14ac:dyDescent="0.2">
      <c r="Q75" t="s">
        <v>50</v>
      </c>
      <c r="R75" t="e">
        <f>SQRT(SUMSQ(Q74:R74))</f>
        <v>#DIV/0!</v>
      </c>
    </row>
    <row r="76" spans="16:19" x14ac:dyDescent="0.15">
      <c r="Q76" s="11" t="s">
        <v>55</v>
      </c>
      <c r="R76" s="11"/>
      <c r="S76" s="11"/>
    </row>
    <row r="77" spans="16:19" x14ac:dyDescent="0.15">
      <c r="Q77" s="20" t="s">
        <v>25</v>
      </c>
      <c r="R77" s="20" t="s">
        <v>11</v>
      </c>
      <c r="S77" s="20" t="s">
        <v>26</v>
      </c>
    </row>
    <row r="78" spans="16:19" x14ac:dyDescent="0.15">
      <c r="P78" s="44" t="s">
        <v>47</v>
      </c>
      <c r="Q78" s="12" t="e">
        <f>IF(S74&gt;0.99,1,IF(B1="S",-R74/R75,R74/R75))</f>
        <v>#DIV/0!</v>
      </c>
      <c r="R78" s="13" t="e">
        <f>IF(S74&gt;0.99,0,IF(B1="S",Q74/R75,-Q74/R75))</f>
        <v>#DIV/0!</v>
      </c>
      <c r="S78" s="14">
        <v>0</v>
      </c>
    </row>
    <row r="79" spans="16:19" x14ac:dyDescent="0.15">
      <c r="P79" s="44" t="s">
        <v>48</v>
      </c>
      <c r="Q79" s="15" t="e">
        <f>IF(S74&gt;0.99,0,IF(B1="S",-Q74*S74/R75,Q74*S74/R75))</f>
        <v>#DIV/0!</v>
      </c>
      <c r="R79" s="16" t="e">
        <f>IF(S74&gt;0.99,1,IF(B1="S",-R74*S74/R75,R74*S74/R75))</f>
        <v>#DIV/0!</v>
      </c>
      <c r="S79" s="17" t="e">
        <f>IF(S74&gt;0.99,0,IF(B1="S",R75,-R75))</f>
        <v>#DIV/0!</v>
      </c>
    </row>
    <row r="80" spans="16:19" x14ac:dyDescent="0.15">
      <c r="P80" s="44" t="s">
        <v>49</v>
      </c>
      <c r="Q80" s="18" t="e">
        <f t="array" ref="Q80:S80">Q74:S74</f>
        <v>#DIV/0!</v>
      </c>
      <c r="R80" s="2" t="e">
        <v>#DIV/0!</v>
      </c>
      <c r="S80" s="19" t="e">
        <v>#DIV/0!</v>
      </c>
    </row>
  </sheetData>
  <phoneticPr fontId="2"/>
  <dataValidations xWindow="945" yWindow="118" count="9">
    <dataValidation type="list" showDropDown="1" showInputMessage="1" showErrorMessage="1" errorTitle="Hemisphere" error="Allowed values for the viewing hemisphere are either &quot;N&quot; for the northern hemisphere or &quot;S&quot; for the southern hemisphere." prompt="Enter &quot;N&quot; or &quot;S&quot;." sqref="B1" xr:uid="{00000000-0002-0000-0100-000000000000}">
      <formula1>"N,S"</formula1>
    </dataValidation>
    <dataValidation type="decimal" allowBlank="1" showInputMessage="1" showErrorMessage="1" error="Values must be between 0 and 24." prompt="Please enter a value between zero and 24 hours." sqref="C6:C55" xr:uid="{00000000-0002-0000-0100-000001000000}">
      <formula1>0</formula1>
      <formula2>24</formula2>
    </dataValidation>
    <dataValidation type="decimal" allowBlank="1" showInputMessage="1" showErrorMessage="1" error="Values must be between 0 and 60." prompt="Please enter a value between 0 and 60." sqref="I6:I55" xr:uid="{00000000-0002-0000-0100-000002000000}">
      <formula1>0</formula1>
      <formula2>60</formula2>
    </dataValidation>
    <dataValidation type="decimal" allowBlank="1" showInputMessage="1" showErrorMessage="1" error="Values must be between 0 and 360°." prompt="Please enter a value between zero and 360." sqref="G36:G55" xr:uid="{00000000-0002-0000-0100-000003000000}">
      <formula1>0</formula1>
      <formula2>360</formula2>
    </dataValidation>
    <dataValidation type="decimal" allowBlank="1" showInputMessage="1" showErrorMessage="1" error="Values must be between 0 and 60." prompt="Please enter a value between zero and 60." sqref="D6:E55 H6:H55" xr:uid="{00000000-0002-0000-0100-000004000000}">
      <formula1>0</formula1>
      <formula2>60</formula2>
    </dataValidation>
    <dataValidation type="decimal" allowBlank="1" showDropDown="1" showInputMessage="1" showErrorMessage="1" errorTitle="Nudge magnitude" error="Allowed values are 0 to 20°." prompt="Enter a value between 0 and 20°." sqref="B2" xr:uid="{00000000-0002-0000-0100-000005000000}">
      <formula1>0</formula1>
      <formula2>20</formula2>
    </dataValidation>
    <dataValidation type="decimal" allowBlank="1" showDropDown="1" showInputMessage="1" showErrorMessage="1" error="Allowed values are 0 to 360°.  Values are counter-clockwise from right: 0° or 360° =  right; 90° = up; 180° = left; 270° = down." prompt="Enter a value between 0 and 360." sqref="B3" xr:uid="{00000000-0002-0000-0100-000006000000}">
      <formula1>0</formula1>
      <formula2>360</formula2>
    </dataValidation>
    <dataValidation type="list" allowBlank="1" showInputMessage="1" showErrorMessage="1" error="Values must be + or –." sqref="B6:B55 F6:F55" xr:uid="{00000000-0002-0000-0100-000007000000}">
      <formula1>"+,-"</formula1>
    </dataValidation>
    <dataValidation type="decimal" allowBlank="1" showErrorMessage="1" error="Values must be between 0 and 90°." sqref="G6:G35" xr:uid="{00000000-0002-0000-0100-000008000000}">
      <formula1>0</formula1>
      <formula2>90</formula2>
    </dataValidation>
  </dataValidations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StarMap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Barrans</dc:creator>
  <cp:lastModifiedBy>Richard Barrans</cp:lastModifiedBy>
  <cp:lastPrinted>2008-09-14T21:08:56Z</cp:lastPrinted>
  <dcterms:created xsi:type="dcterms:W3CDTF">2007-09-02T12:19:37Z</dcterms:created>
  <dcterms:modified xsi:type="dcterms:W3CDTF">2024-11-15T14:55:03Z</dcterms:modified>
</cp:coreProperties>
</file>